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cemail-my.sharepoint.com/personal/michael_kenney_tri-c_edu/Documents/Service Credits/Service Credits Catalog/"/>
    </mc:Choice>
  </mc:AlternateContent>
  <xr:revisionPtr revIDLastSave="1" documentId="8_{BB48B0A7-DAA8-474D-A8E2-0A6F1903A6B7}" xr6:coauthVersionLast="47" xr6:coauthVersionMax="47" xr10:uidLastSave="{358EA9B7-0D65-4863-9C57-8C1CF3B8106D}"/>
  <bookViews>
    <workbookView xWindow="-105" yWindow="-105" windowWidth="22785" windowHeight="14655" xr2:uid="{DEF6F89A-6083-41FD-99F3-2ACBB8C06959}"/>
  </bookViews>
  <sheets>
    <sheet name="FORM" sheetId="1" r:id="rId1"/>
    <sheet name="Catalog" sheetId="9" r:id="rId2"/>
    <sheet name="LISTS" sheetId="4" r:id="rId3"/>
  </sheets>
  <definedNames>
    <definedName name="Campus">LISTS!$E$1:$E$10</definedName>
    <definedName name="Catalog">Catalog!$B$1:$F$213</definedName>
    <definedName name="Categories">LISTS!$B$2:$B$11</definedName>
    <definedName name="Category">LISTS!$A$1:$B$11</definedName>
    <definedName name="ColServ">LISTS!$AN$20:$AN$42</definedName>
    <definedName name="ColServTab">LISTS!$AK$20:$AO$42</definedName>
    <definedName name="Committees">LISTS!$J$20:$J$32</definedName>
    <definedName name="CommitteesTab">LISTS!$G$20:$K$32</definedName>
    <definedName name="ComServ">LISTS!$AB$20:$AB$27</definedName>
    <definedName name="ComServTab">LISTS!$Y$20:$AC$27</definedName>
    <definedName name="Counseling">LISTS!$AT$20:$AT$38</definedName>
    <definedName name="CounselingTab">LISTS!$AQ$20:$AU$38</definedName>
    <definedName name="Curriculum">LISTS!$AH$20:$AH$49</definedName>
    <definedName name="CurriculumTab">LISTS!$AE$20:$AI$49</definedName>
    <definedName name="Dept">LISTS!$V$20:$V$37</definedName>
    <definedName name="DeptTab">LISTS!$S$20:$W$37</definedName>
    <definedName name="InstTech">LISTS!$BF$20:$BF$27</definedName>
    <definedName name="InstTechTab">LISTS!$BC$20:$BG$27</definedName>
    <definedName name="newnum">LISTS!$B$50:$B$252</definedName>
    <definedName name="numbering">LISTS!$A$50:$B$243</definedName>
    <definedName name="oldnum">LISTS!$A$50:$A$243</definedName>
    <definedName name="_xlnm.Print_Area" localSheetId="0">FORM!$A$1:$J$45</definedName>
    <definedName name="ProDev">LISTS!$AZ$20:$AZ$51</definedName>
    <definedName name="ProDevTab">LISTS!$AW$20:$BA$51</definedName>
    <definedName name="StuServ">LISTS!$P$20:$P$53</definedName>
    <definedName name="StuServTab">LISTS!$M$20:$Q$53</definedName>
    <definedName name="StuSuc">LISTS!$D$20:$D$35</definedName>
    <definedName name="StuSucTab">LISTS!$A$20:$E$35</definedName>
    <definedName name="TableID">LISTS!$B$1:$D$11</definedName>
    <definedName name="TableNum">LISTS!$A$1:$A$11</definedName>
    <definedName name="Term">LISTS!$F$1:$F$9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1" i="1" l="1"/>
  <c r="D11" i="1" s="1"/>
  <c r="B12" i="1"/>
  <c r="F12" i="1" s="1"/>
  <c r="B13" i="1"/>
  <c r="D13" i="1" s="1"/>
  <c r="B14" i="1"/>
  <c r="D14" i="1" s="1"/>
  <c r="B15" i="1"/>
  <c r="D15" i="1" s="1"/>
  <c r="B16" i="1"/>
  <c r="D16" i="1" s="1"/>
  <c r="B17" i="1"/>
  <c r="D17" i="1" s="1"/>
  <c r="B18" i="1"/>
  <c r="D18" i="1" s="1"/>
  <c r="B19" i="1"/>
  <c r="D19" i="1" s="1"/>
  <c r="B20" i="1"/>
  <c r="D20" i="1" s="1"/>
  <c r="B21" i="1"/>
  <c r="D21" i="1" s="1"/>
  <c r="B22" i="1"/>
  <c r="D22" i="1" s="1"/>
  <c r="B23" i="1"/>
  <c r="D23" i="1" s="1"/>
  <c r="B24" i="1"/>
  <c r="D24" i="1" s="1"/>
  <c r="B25" i="1"/>
  <c r="D25" i="1" s="1"/>
  <c r="B26" i="1"/>
  <c r="D26" i="1" s="1"/>
  <c r="B27" i="1"/>
  <c r="D27" i="1" s="1"/>
  <c r="B28" i="1"/>
  <c r="D28" i="1" s="1"/>
  <c r="B29" i="1"/>
  <c r="D29" i="1" s="1"/>
  <c r="B30" i="1"/>
  <c r="D30" i="1" s="1"/>
  <c r="B31" i="1"/>
  <c r="D31" i="1" s="1"/>
  <c r="B32" i="1"/>
  <c r="D32" i="1" s="1"/>
  <c r="B33" i="1"/>
  <c r="D33" i="1" s="1"/>
  <c r="B34" i="1"/>
  <c r="D34" i="1" s="1"/>
  <c r="B35" i="1"/>
  <c r="D35" i="1" s="1"/>
  <c r="B36" i="1"/>
  <c r="D36" i="1" s="1"/>
  <c r="B37" i="1"/>
  <c r="D37" i="1" s="1"/>
  <c r="B38" i="1"/>
  <c r="D38" i="1" s="1"/>
  <c r="B39" i="1"/>
  <c r="D39" i="1" s="1"/>
  <c r="B40" i="1"/>
  <c r="D40" i="1" s="1"/>
  <c r="B75" i="1"/>
  <c r="F75" i="1" s="1"/>
  <c r="C75" i="1" l="1"/>
  <c r="E75" i="1"/>
  <c r="D75" i="1"/>
  <c r="E13" i="1"/>
  <c r="C12" i="1"/>
  <c r="F13" i="1"/>
  <c r="D12" i="1"/>
  <c r="E12" i="1"/>
  <c r="E11" i="1"/>
  <c r="C13" i="1"/>
  <c r="F11" i="1"/>
  <c r="C1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F15" i="1"/>
  <c r="F14" i="1"/>
  <c r="F18" i="1"/>
  <c r="F23" i="1"/>
  <c r="F28" i="1"/>
  <c r="F30" i="1"/>
  <c r="E32" i="1"/>
  <c r="F35" i="1"/>
  <c r="F38" i="1"/>
  <c r="E15" i="1" l="1"/>
  <c r="E14" i="1"/>
  <c r="E18" i="1"/>
  <c r="E23" i="1"/>
  <c r="E28" i="1"/>
  <c r="E30" i="1"/>
  <c r="F32" i="1"/>
  <c r="E35" i="1"/>
  <c r="E38" i="1"/>
  <c r="F19" i="1"/>
  <c r="E17" i="1"/>
  <c r="E19" i="1"/>
  <c r="F40" i="1"/>
  <c r="E37" i="1"/>
  <c r="F36" i="1"/>
  <c r="F33" i="1"/>
  <c r="E29" i="1"/>
  <c r="F26" i="1"/>
  <c r="F25" i="1"/>
  <c r="E24" i="1"/>
  <c r="H41" i="1"/>
  <c r="H43" i="1" s="1"/>
  <c r="E34" i="1" l="1"/>
  <c r="E16" i="1"/>
  <c r="F37" i="1"/>
  <c r="E21" i="1"/>
  <c r="E26" i="1"/>
  <c r="E27" i="1"/>
  <c r="F27" i="1"/>
  <c r="E20" i="1"/>
  <c r="F29" i="1"/>
  <c r="F34" i="1"/>
  <c r="E25" i="1"/>
  <c r="F20" i="1"/>
  <c r="F21" i="1"/>
  <c r="F22" i="1"/>
  <c r="E39" i="1"/>
  <c r="F24" i="1"/>
  <c r="E36" i="1"/>
  <c r="E40" i="1"/>
  <c r="E22" i="1"/>
  <c r="E33" i="1"/>
  <c r="F17" i="1"/>
  <c r="E31" i="1"/>
  <c r="F31" i="1"/>
  <c r="F39" i="1"/>
  <c r="F16" i="1"/>
  <c r="F41" i="1" l="1"/>
  <c r="E41" i="1"/>
  <c r="F43" i="1" l="1"/>
</calcChain>
</file>

<file path=xl/sharedStrings.xml><?xml version="1.0" encoding="utf-8"?>
<sst xmlns="http://schemas.openxmlformats.org/spreadsheetml/2006/main" count="797" uniqueCount="445">
  <si>
    <t>SERVICE ACTIVITY AND DEVELOPMENT CREDIT REQUEST FORM - AY 2022-2023</t>
  </si>
  <si>
    <t>EMPLOYEE NAME</t>
  </si>
  <si>
    <t>EMPLOYEEE S#</t>
  </si>
  <si>
    <t>HOME CAMPUS (Drop Down)</t>
  </si>
  <si>
    <t>DEPARTMENT</t>
  </si>
  <si>
    <t>DATE</t>
  </si>
  <si>
    <t xml:space="preserve">Click to Open Service Credit Catalog </t>
  </si>
  <si>
    <t>Revised 9/2/2022</t>
  </si>
  <si>
    <t>OLD #</t>
  </si>
  <si>
    <t>NEW #</t>
  </si>
  <si>
    <t xml:space="preserve">CATEGORY </t>
  </si>
  <si>
    <t>Activity Name</t>
  </si>
  <si>
    <t>Priority</t>
  </si>
  <si>
    <t># CREDITS REQUESTED</t>
  </si>
  <si>
    <t>EST. COMPLETION TERM 
(DROP DOWN)</t>
  </si>
  <si>
    <t># CREDITS COMPLETED</t>
  </si>
  <si>
    <t>JOINT PROJECT? 
(DROP DOWN)</t>
  </si>
  <si>
    <t>NOTES</t>
  </si>
  <si>
    <t xml:space="preserve">Total </t>
  </si>
  <si>
    <t>FACULTY SIGNATURE</t>
  </si>
  <si>
    <t>Carry over from 
previous AY</t>
  </si>
  <si>
    <t>Date</t>
  </si>
  <si>
    <t>Grand Total</t>
  </si>
  <si>
    <t>DEAN SIGNATURE</t>
  </si>
  <si>
    <t>Old Number</t>
  </si>
  <si>
    <t>New Number</t>
  </si>
  <si>
    <t>Activity</t>
  </si>
  <si>
    <t>Credits</t>
  </si>
  <si>
    <t>Notes</t>
  </si>
  <si>
    <t xml:space="preserve">Student Success  </t>
  </si>
  <si>
    <t>Career Day Presentations</t>
  </si>
  <si>
    <t>Presentation, participation throughout the day</t>
  </si>
  <si>
    <t>Collegewide Scheduling Committee</t>
  </si>
  <si>
    <t>per year</t>
  </si>
  <si>
    <t>Departmental Challenge Exam - Develop</t>
  </si>
  <si>
    <t>(credit by exam where none exists)</t>
  </si>
  <si>
    <t>FYE Collegewide Committee</t>
  </si>
  <si>
    <t>FYE Collegewide Subcommittee</t>
  </si>
  <si>
    <t>Innovative Teaching Strategies That Support Student Success - Design and Develop</t>
  </si>
  <si>
    <t>3 to 12</t>
  </si>
  <si>
    <t>Discussion with Dean (For example: ALP-Model; Bridge Course; Contextualization/Embedded Remediation; Cooperative Learning, Experiential/Service Learning; Math PLACE/Emporium-model; Paired Course; Placement Process/Running Start; Quantway; Student Success Workshop/Course; Supplemental Instruction; Working with Repeating Students.)</t>
  </si>
  <si>
    <t>Mentoring (formal)</t>
  </si>
  <si>
    <t>per student</t>
  </si>
  <si>
    <t>Open Labs</t>
  </si>
  <si>
    <t>For all students (not makeup for class)</t>
  </si>
  <si>
    <t>Program-specific Tutoring Sessions</t>
  </si>
  <si>
    <t>outside class time (all CCC students)</t>
  </si>
  <si>
    <t>Student Retention Calling</t>
  </si>
  <si>
    <t>per session</t>
  </si>
  <si>
    <t>Student Success Team-Campus</t>
  </si>
  <si>
    <t>Student Success Workshops - Present</t>
  </si>
  <si>
    <r>
      <t xml:space="preserve">Study Groups - Faculty Led  </t>
    </r>
    <r>
      <rPr>
        <strike/>
        <sz val="16"/>
        <rFont val="Arial"/>
        <family val="2"/>
      </rPr>
      <t>for National Exams</t>
    </r>
  </si>
  <si>
    <t>Supplemental BB Site - Develop New Site</t>
  </si>
  <si>
    <t>per course</t>
  </si>
  <si>
    <t>Textbook - Develop Alternative to Textbook</t>
  </si>
  <si>
    <t>1 to 5</t>
  </si>
  <si>
    <t>Discussion with Dean</t>
  </si>
  <si>
    <t>Tutoring (beyond work week/office hours)</t>
  </si>
  <si>
    <r>
      <t xml:space="preserve">Committees     </t>
    </r>
    <r>
      <rPr>
        <b/>
        <sz val="16"/>
        <color rgb="FF0070C0"/>
        <rFont val="Arial"/>
        <family val="2"/>
      </rPr>
      <t>(Committee credits are subject to appointment)</t>
    </r>
  </si>
  <si>
    <t>Budget Advisory</t>
  </si>
  <si>
    <t>College Credit Plus (CCP)</t>
  </si>
  <si>
    <t xml:space="preserve">Committee-Membership  </t>
  </si>
  <si>
    <t>2 to 4</t>
  </si>
  <si>
    <t xml:space="preserve">Consult Dean (Generally, membership is worth 2 credits) </t>
  </si>
  <si>
    <t xml:space="preserve">Committee-Leadership  </t>
  </si>
  <si>
    <t>Consult Dean (Generally, Committee leadership is worth 2 additional credits.</t>
  </si>
  <si>
    <t>Distance Learning Steering Committee</t>
  </si>
  <si>
    <t>Enrollment Management</t>
  </si>
  <si>
    <t>Faculty Senate-Representative</t>
  </si>
  <si>
    <t>annually (if no other compensation)</t>
  </si>
  <si>
    <t>Grade Dispute-Level 2 Peer Committee</t>
  </si>
  <si>
    <t>1 additional if chair</t>
  </si>
  <si>
    <t>Grade Dispute-Level 3 (Appeal Committee)</t>
  </si>
  <si>
    <t>per grievance</t>
  </si>
  <si>
    <t>SAC</t>
  </si>
  <si>
    <r>
      <rPr>
        <sz val="16"/>
        <rFont val="Arial"/>
        <family val="2"/>
      </rPr>
      <t>1-50 candidates SR/1 additional per 50 up to 3
additional maximum</t>
    </r>
  </si>
  <si>
    <t>Safety-Campus</t>
  </si>
  <si>
    <t>Safety College-wide-2 additional</t>
  </si>
  <si>
    <t>Prioritized committees for academic year 2022-2023.
If you serve on either the English Placement Committee or SSTF English Committee.</t>
  </si>
  <si>
    <t>variable</t>
  </si>
  <si>
    <t>English Placement Committee and SSTF English Committee</t>
  </si>
  <si>
    <t>Service Activity and Development Credit Committee</t>
  </si>
  <si>
    <t>per year. 2 additional for catalog administration.</t>
  </si>
  <si>
    <t>Direct Student Service</t>
  </si>
  <si>
    <r>
      <rPr>
        <sz val="16"/>
        <rFont val="Arial"/>
        <family val="2"/>
      </rPr>
      <t>Special Events (We are STEM, CCP Information Night,
Financial Aid Information Night)</t>
    </r>
  </si>
  <si>
    <t>Student Success Week - Planning/Designing</t>
  </si>
  <si>
    <r>
      <rPr>
        <sz val="16"/>
        <rFont val="Arial"/>
        <family val="2"/>
      </rPr>
      <t>Academic Planning Event (Success Week/DARS
Days/Got a Plan/ GradFest)</t>
    </r>
  </si>
  <si>
    <t>1 to 4</t>
  </si>
  <si>
    <t>(Participate/train/advising activity/follow up)</t>
  </si>
  <si>
    <t>Breakwall Advisor</t>
  </si>
  <si>
    <t>Campus Tour - Conduct</t>
  </si>
  <si>
    <t>Class Field Trips (half day)</t>
  </si>
  <si>
    <t>during non-instructional time</t>
  </si>
  <si>
    <t>Club Meetings/Faculty Advisor</t>
  </si>
  <si>
    <t>Club Trips (whole day minimum)</t>
  </si>
  <si>
    <t>with out-of-town travel</t>
  </si>
  <si>
    <t>College Credit Plus Night</t>
  </si>
  <si>
    <t>Participation in second Commencement</t>
  </si>
  <si>
    <t>to be earned for participating in 2nd commencement of AY</t>
  </si>
  <si>
    <t>Experiential Learning/Co-op Coordinator</t>
  </si>
  <si>
    <t>(if not compensated with ESUs)</t>
  </si>
  <si>
    <t>Experiential Learning/Co-op Employer Recruitment</t>
  </si>
  <si>
    <t>ESL Conversation Partners</t>
  </si>
  <si>
    <t>per semester</t>
  </si>
  <si>
    <t>Etiquette Luncheon - Participate</t>
  </si>
  <si>
    <t>per two luncheons SR</t>
  </si>
  <si>
    <t>Information Table</t>
  </si>
  <si>
    <t>2 shifts/credit</t>
  </si>
  <si>
    <t>League for Innovation Literary Contest Coordinator</t>
  </si>
  <si>
    <t>League for Innovation Literary Contest Judge</t>
  </si>
  <si>
    <t>Mandel Scholars Academy - Interviews</t>
  </si>
  <si>
    <t>per 2 interview sessions</t>
  </si>
  <si>
    <t>Mock Student Interview Co-op</t>
  </si>
  <si>
    <t>New Student Orientation</t>
  </si>
  <si>
    <t>participation</t>
  </si>
  <si>
    <t>Nursing Clinical Orientation</t>
  </si>
  <si>
    <t>Open Houses</t>
  </si>
  <si>
    <t>Panel Discussion - Design and Lead</t>
  </si>
  <si>
    <t>Panel-Participate</t>
  </si>
  <si>
    <t>Pre-semester Office Hours (instructional faculty)</t>
  </si>
  <si>
    <t>Work in office with students/counselors/librarian on any non-mandatory, non-instructional day during the week prior to the start of a term. 1 service credit per 4 hour time block.</t>
  </si>
  <si>
    <r>
      <rPr>
        <sz val="16"/>
        <rFont val="Arial"/>
        <family val="2"/>
      </rPr>
      <t>Present Expertise in Classroom or to a College
Department</t>
    </r>
  </si>
  <si>
    <t>(Re)Imaginings/Common Read - Sponsoring/Mentoring Student Projects</t>
  </si>
  <si>
    <t>1 per proposal up to 4 maximum</t>
  </si>
  <si>
    <t>Student Convocation</t>
  </si>
  <si>
    <t>1 to 3</t>
  </si>
  <si>
    <t>1 to attend/2 additional if presenting</t>
  </si>
  <si>
    <t>Student Exhibitions - Prepare</t>
  </si>
  <si>
    <t>Attend a Student Performance</t>
  </si>
  <si>
    <t>1 to attend/1 additional if director or usher</t>
  </si>
  <si>
    <t>Student Recognition Event</t>
  </si>
  <si>
    <t>1 to attend/1 additional if presenting</t>
  </si>
  <si>
    <t>Sustained Dialogue</t>
  </si>
  <si>
    <t>per academic year</t>
  </si>
  <si>
    <t>Voices (judge essay contest)</t>
  </si>
  <si>
    <t>Welcome Back Week</t>
  </si>
  <si>
    <t>Department/Program</t>
  </si>
  <si>
    <t>Accreditation Mock Visit/Report/Site Visit</t>
  </si>
  <si>
    <t>1 to 10</t>
  </si>
  <si>
    <t>Discussion with Dean, based on level of involvement, including activities such as research, self-study reports, recruiting students, preparation for presentations; 
Varies across programs</t>
  </si>
  <si>
    <t>Bridge Program - Assessment/Coordination (English)</t>
  </si>
  <si>
    <t>Counterparts Meeting - Attend</t>
  </si>
  <si>
    <t>On non-mandatory day, per 2 meetings</t>
  </si>
  <si>
    <t>Counterparts Meeting - Chair or Recorder</t>
  </si>
  <si>
    <t>Course Preps over Contract Limit</t>
  </si>
  <si>
    <t>1 per prep over the contract limit</t>
  </si>
  <si>
    <t>Department/Counterparts Meeting - Attend</t>
  </si>
  <si>
    <t>per two meetings</t>
  </si>
  <si>
    <t>Department/Counterparts Meeting - Present</t>
  </si>
  <si>
    <t>additional per meeting</t>
  </si>
  <si>
    <t>Departmental Meetings with Adjuncts</t>
  </si>
  <si>
    <t>per 2 meetings</t>
  </si>
  <si>
    <t>Departmental Meetings with Adjuncts - Presentation</t>
  </si>
  <si>
    <t>additional</t>
  </si>
  <si>
    <t>Departmental/Program Website - Build/Maintain</t>
  </si>
  <si>
    <t>2 to 3</t>
  </si>
  <si>
    <t>3 to build/2 to maintain</t>
  </si>
  <si>
    <t>Equipment-Maintenance/Servicing</t>
  </si>
  <si>
    <t>ESL Placements</t>
  </si>
  <si>
    <t>Lab Prep for Animal Use Labs</t>
  </si>
  <si>
    <t>Program Planning &amp; Review</t>
  </si>
  <si>
    <t>NEW</t>
  </si>
  <si>
    <t>Working with Advisory Committees or external consultants</t>
  </si>
  <si>
    <t>1 credit for attending advisory committee meeting</t>
  </si>
  <si>
    <t>Program Presentation to Schools</t>
  </si>
  <si>
    <t>recruit/outreach per event</t>
  </si>
  <si>
    <t>Substitute Teaching (for FT or Adjunct)</t>
  </si>
  <si>
    <t>1 to 3 per day (discuss with Dean)</t>
  </si>
  <si>
    <t>Summer Program Coordination (not applicable to Faculty
Coordinator position)</t>
  </si>
  <si>
    <r>
      <rPr>
        <sz val="16"/>
        <rFont val="Arial"/>
        <family val="2"/>
      </rPr>
      <t>Discussion with Dean (example Honor's
Program/Writing Center)</t>
    </r>
  </si>
  <si>
    <t>Community Service</t>
  </si>
  <si>
    <t>Academic or Artistic Contest - Judge</t>
  </si>
  <si>
    <t>per contest</t>
  </si>
  <si>
    <t>Alumni Events - Participate/Attend</t>
  </si>
  <si>
    <t>Community Group Membership</t>
  </si>
  <si>
    <t>per annual appointment</t>
  </si>
  <si>
    <t>Community Volunteer Activities (represent Tri-C)</t>
  </si>
  <si>
    <t>Continuing Education - Presenting at Community Event</t>
  </si>
  <si>
    <t>1 credit per session/event (if not otherwise
compensated)</t>
  </si>
  <si>
    <t>Speakers' Bureau - Prepare and Present</t>
  </si>
  <si>
    <t>Prepare and present</t>
  </si>
  <si>
    <t>VITA Tax Preparation - Site Coordinator</t>
  </si>
  <si>
    <t>VITA Tax Preparation - Volunteer</t>
  </si>
  <si>
    <t>2 to 14</t>
  </si>
  <si>
    <t>2 credits per day to a maximum of 14 credits</t>
  </si>
  <si>
    <t>Curriculum and Assessment</t>
  </si>
  <si>
    <t>Course Outlines - Review of Resources by Librarian</t>
  </si>
  <si>
    <t>3 credits/academic year</t>
  </si>
  <si>
    <t>Course Outline - Revise</t>
  </si>
  <si>
    <t>includes TAG. Consult with Curriculum Office.</t>
  </si>
  <si>
    <t>Course Outline - Update to Align with College Standards</t>
  </si>
  <si>
    <t>Consult with Curriculum Office.</t>
  </si>
  <si>
    <t>Course Outline - Update Resources Only</t>
  </si>
  <si>
    <t>Consult with Curriculum Office</t>
  </si>
  <si>
    <t>Embedded Librarian (Blackboard)</t>
  </si>
  <si>
    <r>
      <rPr>
        <sz val="16"/>
        <rFont val="Arial"/>
        <family val="2"/>
      </rPr>
      <t>Meet with librarian and provide Bb discussion board access for course duration. Virtual library instruction
optional.</t>
    </r>
  </si>
  <si>
    <t>Develop assignments for outcomes assessment assignment library</t>
  </si>
  <si>
    <t>Partner with CLOA member, instructional designer, or librarian to create/review assignment that aligns with learning outcome(s), including course, program, and ELOs. For Information Literacy ELO, work with librarian.</t>
  </si>
  <si>
    <t>Lead Faculty for Degree Program</t>
  </si>
  <si>
    <t>Consult with curriculum office and associate dean.</t>
  </si>
  <si>
    <t>Learning Module/Unit - Design</t>
  </si>
  <si>
    <t>in collaboration with  designer</t>
  </si>
  <si>
    <t>LibGuide</t>
  </si>
  <si>
    <t>Meet with librarian to review and update subject area guide; share guide with colleagues.  One faculty
member per subject area guide, per year.</t>
  </si>
  <si>
    <t>Library Collection Development - Liaison</t>
  </si>
  <si>
    <r>
      <rPr>
        <sz val="16"/>
        <rFont val="Arial"/>
        <family val="2"/>
      </rPr>
      <t>Contact liaison librarian for your division.  See http://libguides.tri-c.edu/liaison
for duties.  Limit one faculty member per subject area,
per campus.</t>
    </r>
  </si>
  <si>
    <t>Library Instruction (face-to-face / virtual)</t>
  </si>
  <si>
    <t>Partner with librarian for library instruction, including assignments, learning objectives, instruction planning, and/or assessment.  1 credit for 1-2 visits per course; 2 credits for 3-6 visits per course; 3 credits 7+ visits per course.</t>
  </si>
  <si>
    <t>Library Marketing Events</t>
  </si>
  <si>
    <t>1 to 2</t>
  </si>
  <si>
    <t>1 to attend; 2 to plan or facilitate.</t>
  </si>
  <si>
    <r>
      <rPr>
        <sz val="16"/>
        <rFont val="Arial"/>
        <family val="2"/>
      </rPr>
      <t>New Course - Create Course Outline (includes
conversion of a course to on-line or blended)</t>
    </r>
  </si>
  <si>
    <r>
      <rPr>
        <sz val="16"/>
        <rFont val="Arial"/>
        <family val="2"/>
      </rPr>
      <t>New Program or Certificate - Conduct research.
Complete forms including gainful employment.</t>
    </r>
  </si>
  <si>
    <t>Discipline/Program/ELO Outcomes Assessment - Assignment Revision or Creation
Creation</t>
  </si>
  <si>
    <t>Consult with Assessment Office. Collaborate with instructional designer.</t>
  </si>
  <si>
    <t>Discipline/Program/ELO Outcomes Assessment - Data Review and Plan Revision</t>
  </si>
  <si>
    <t>Consult with Assessment Office</t>
  </si>
  <si>
    <t>Discipline/Program/ELO Outcomes Artifact Assessment</t>
  </si>
  <si>
    <t>1 credit for each set of 8 assessments. Consult with Assessment Office.</t>
  </si>
  <si>
    <t>Discipline/Program/ELO Outcomes Rubric - Revision or Creation</t>
  </si>
  <si>
    <t>3 to 6</t>
  </si>
  <si>
    <t>3 credits for simple revision, 6 credits for complex revision or creation.</t>
  </si>
  <si>
    <t>Discipline/Program/ELO Outcomes  Assessment Reporting</t>
  </si>
  <si>
    <t>Discipline/Program/ELO Mapping</t>
  </si>
  <si>
    <t>Discipline/Program/ELO Assessment Planning</t>
  </si>
  <si>
    <t>Discipline/Program/ELO Outcome Session - Facilitate</t>
  </si>
  <si>
    <t>Discipline/Program/ELO Outcome Session - Participate</t>
  </si>
  <si>
    <t>Program Revision Package (includes course revisions)</t>
  </si>
  <si>
    <t>3 to 11</t>
  </si>
  <si>
    <t>Shared Learning Object - Develop</t>
  </si>
  <si>
    <t>Textbook - Align Course to New Edition</t>
  </si>
  <si>
    <t>Textbook - Align Course to New Text</t>
  </si>
  <si>
    <t>Textbook - Review of Other College Equivalent</t>
  </si>
  <si>
    <t>per discipline/year (reviewing aligned courses at other colleges)</t>
  </si>
  <si>
    <t>Full Submission of a CTAG or OT36 Proposal</t>
  </si>
  <si>
    <t>Full Submission of a TAG Proposal</t>
  </si>
  <si>
    <t>Revision or Update of a TAG, CTAG, or OT36 Proposal</t>
  </si>
  <si>
    <t>College Service</t>
  </si>
  <si>
    <t>Participate in a College Planning Process</t>
  </si>
  <si>
    <t>Discuss with Dean.</t>
  </si>
  <si>
    <t>Academic Journal Editorial Board</t>
  </si>
  <si>
    <t>Academic Journal Publication (refereed article)</t>
  </si>
  <si>
    <t>Adjunct Recruitment/Appreciation Event - Participate</t>
  </si>
  <si>
    <t>Building Monitoring (for safety)</t>
  </si>
  <si>
    <t>1 credit/academic year</t>
  </si>
  <si>
    <t>College-Wide Summits</t>
  </si>
  <si>
    <t>1 to attend; 2 additional if presenter</t>
  </si>
  <si>
    <t>Cross-disciplinary Activity - Create and Collaborate</t>
  </si>
  <si>
    <t>Registration and Enrollment Assistance - Volunteer</t>
  </si>
  <si>
    <t>Enrollment Center - Volunteer</t>
  </si>
  <si>
    <t xml:space="preserve">1 credit per session </t>
  </si>
  <si>
    <r>
      <rPr>
        <sz val="16"/>
        <rFont val="Arial"/>
        <family val="2"/>
      </rPr>
      <t>Faculty Observation/Peer Review/Meet (FT Faculty or
Adjunct)</t>
    </r>
  </si>
  <si>
    <t>Limit of 6 or per department needs</t>
  </si>
  <si>
    <t>Grant Process</t>
  </si>
  <si>
    <t>1 to 6</t>
  </si>
  <si>
    <r>
      <rPr>
        <sz val="16"/>
        <rFont val="Arial"/>
        <family val="2"/>
      </rPr>
      <t>Discussion with dean.
Investigate/Review/Write/Committee member.</t>
    </r>
  </si>
  <si>
    <t>Marketing Activity</t>
  </si>
  <si>
    <t>1 to attend; 1 additional if presenter</t>
  </si>
  <si>
    <t>Mentoring Adjuncts</t>
  </si>
  <si>
    <t>per adjunct/semester. Maximum of 3 mentoring relationships per academic year.</t>
  </si>
  <si>
    <t>Officer in Professional Organization</t>
  </si>
  <si>
    <t>Training/Workshop - Develop or Present a Session</t>
  </si>
  <si>
    <t>Trustee Meeting - Attend (2 meetings)</t>
  </si>
  <si>
    <t>1 credit/2 meetings</t>
  </si>
  <si>
    <t>Care Team Campus Steering Committee</t>
  </si>
  <si>
    <t>(members assigned by AAUP/Faculty Senate)</t>
  </si>
  <si>
    <t>Care Team Faculty Workshops</t>
  </si>
  <si>
    <t>per workshop</t>
  </si>
  <si>
    <t>Degree Works College-wide Advisory Committee</t>
  </si>
  <si>
    <t>Degree Works/One Record Faculty Advocacy Training</t>
  </si>
  <si>
    <t>(for instructional and library faculty)</t>
  </si>
  <si>
    <t>Degree Works Training for Power Users</t>
  </si>
  <si>
    <t>(for counselors only)</t>
  </si>
  <si>
    <t>CPL Develop Credit By Exam or Bypass Credit Process
and Rubric</t>
  </si>
  <si>
    <t>(per course for each faculty member)</t>
  </si>
  <si>
    <t>CPL Review Bypass Credit Request</t>
  </si>
  <si>
    <t>Discussion with dean</t>
  </si>
  <si>
    <t>Counseling</t>
  </si>
  <si>
    <t>College Catalog - Review and Edit</t>
  </si>
  <si>
    <r>
      <rPr>
        <sz val="16"/>
        <rFont val="Arial"/>
        <family val="2"/>
      </rPr>
      <t>Content Author, Counselor Resources, My Tri C Space -
Maintain</t>
    </r>
  </si>
  <si>
    <t>Counseling Presentations at High Schools</t>
  </si>
  <si>
    <t>Counseling Presentations at 2 and 4-year Colleges</t>
  </si>
  <si>
    <t>Counselor Training - New Student Ambassadors</t>
  </si>
  <si>
    <r>
      <rPr>
        <sz val="16"/>
        <rFont val="Arial"/>
        <family val="2"/>
      </rPr>
      <t>Creation of Materials for Programs (CCP, Dual
Admissions)</t>
    </r>
  </si>
  <si>
    <t>IPED's Outreach &amp; Degree Works Audit
Review</t>
  </si>
  <si>
    <t>1 credit per 10 students assisted</t>
  </si>
  <si>
    <t>New Counselor Training - Design and Coordinate</t>
  </si>
  <si>
    <t>2 to 5</t>
  </si>
  <si>
    <t>3 if Design and Coordinate/2 additional if facilitate a
module</t>
  </si>
  <si>
    <t>New Student Orientation Lead Counselor</t>
  </si>
  <si>
    <r>
      <rPr>
        <sz val="16"/>
        <rFont val="Arial"/>
        <family val="2"/>
      </rPr>
      <t>Credits are only awarded when leading a NSO after
normal work hours (evenings and weekends)</t>
    </r>
  </si>
  <si>
    <t>Peak Non-Instructional Days:  Fall
Monday through Friday between last day of summer semester and first day of fall semester EXCEPT for mandatory days (convocation, campus day)</t>
  </si>
  <si>
    <t>4 credits/date. Dates specific to semester listed; will change each academic year. 
For 2021: August 9-13, 16-20, 23, 26, and 27</t>
  </si>
  <si>
    <t xml:space="preserve">Peak Non-Instructional Days:  Fall
Saturday immediately preceding first day of fall semester; Saturday after week 2 </t>
  </si>
  <si>
    <r>
      <rPr>
        <sz val="16"/>
        <rFont val="Arial"/>
        <family val="2"/>
      </rPr>
      <t>2 credits/date. Dates specific to semester listed; will change each academic year.</t>
    </r>
    <r>
      <rPr>
        <sz val="16"/>
        <color rgb="FF000000"/>
        <rFont val="Arial"/>
        <family val="2"/>
      </rPr>
      <t xml:space="preserve"> 
For 2021: August 28 and September 11</t>
    </r>
  </si>
  <si>
    <t>Peak Non-Instructional Days:  Fall
Monday through Friday the week after finals week in Fall EXCEPT WINTER RECESS, if applicable</t>
  </si>
  <si>
    <r>
      <rPr>
        <sz val="16"/>
        <rFont val="Arial"/>
        <family val="2"/>
      </rPr>
      <t>4 credits/date. Dates specific to semester listed; will change each academic year.</t>
    </r>
    <r>
      <rPr>
        <sz val="16"/>
        <color rgb="FF000000"/>
        <rFont val="Arial"/>
        <family val="2"/>
      </rPr>
      <t xml:space="preserve"> 
For 2021: December 20-23</t>
    </r>
  </si>
  <si>
    <t>Peak Non-Instructional Days:  Spring
Mondays through Fridays between WINTER RECESS and first day of Spring Semester, EXCEPT for mandatory days (colloquium, campus day)</t>
  </si>
  <si>
    <r>
      <rPr>
        <sz val="16"/>
        <rFont val="Arial"/>
        <family val="2"/>
      </rPr>
      <t>4 credits/date. Dates specific to semester listed; will change each academic year.</t>
    </r>
    <r>
      <rPr>
        <sz val="16"/>
        <color rgb="FF000000"/>
        <rFont val="Arial"/>
        <family val="2"/>
      </rPr>
      <t xml:space="preserve"> 
For 2022: January 3-7, 10, 13, and 14</t>
    </r>
  </si>
  <si>
    <t>Peak Non-Instructional Days:  Spring/Summer
Saturday before classes begin in Spring semester and Saturday at end of week 2 and Saturday before 1st day of summer session</t>
  </si>
  <si>
    <r>
      <rPr>
        <sz val="16"/>
        <rFont val="Arial"/>
        <family val="2"/>
      </rPr>
      <t>2 credits/date. Dates specific to semester listed; will change each academic year.</t>
    </r>
    <r>
      <rPr>
        <sz val="16"/>
        <color rgb="FF000000"/>
        <rFont val="Arial"/>
        <family val="2"/>
      </rPr>
      <t xml:space="preserve"> 
For 2022: January 15 and 29, and May 27</t>
    </r>
  </si>
  <si>
    <t>Peak Non-Instructional Days:  Spring
Monday through Friday of spring break</t>
  </si>
  <si>
    <t>3 credits/date. Dates specific to semester listed; will change each academic year. 
For 2022: March 14-18</t>
  </si>
  <si>
    <t>Peak Non-Instructional Days:  Spring
Monday through Friday between Spring and Summer Semester EXCEPT for holidays and mandatory days (convocation)</t>
  </si>
  <si>
    <r>
      <rPr>
        <sz val="16"/>
        <rFont val="Arial"/>
        <family val="2"/>
      </rPr>
      <t>4 credits/date. Dates specific to semester listed; will change each academic year.</t>
    </r>
    <r>
      <rPr>
        <sz val="16"/>
        <color rgb="FF000000"/>
        <rFont val="Arial"/>
        <family val="2"/>
      </rPr>
      <t xml:space="preserve"> 
For 2022: May 16-20, 23-27</t>
    </r>
  </si>
  <si>
    <t>Curriculum guides/ Program planners (all Degrees and Certificates) - Review and make recommendations for edits</t>
  </si>
  <si>
    <t>3 to 5</t>
  </si>
  <si>
    <r>
      <rPr>
        <sz val="16"/>
        <rFont val="Arial"/>
        <family val="2"/>
      </rPr>
      <t>Review of Graduation Candidates Course Credit
Completion - Assisting Registrar</t>
    </r>
  </si>
  <si>
    <t>1 credit per 10 student files reviewed.</t>
  </si>
  <si>
    <t>Professional Development</t>
  </si>
  <si>
    <t>Conducting Educational or Discipline- Related Research</t>
  </si>
  <si>
    <t>Variable</t>
  </si>
  <si>
    <t>A.L.I.C.E. Training</t>
  </si>
  <si>
    <t>Assessment Tools Workshop-Creating rubrics/scoring guides and other criteria-based evaluation tools - Attend</t>
  </si>
  <si>
    <t>Conferences/Workshop - Attend 1-3 hours (Internal or external)</t>
  </si>
  <si>
    <t>Conferences/Workshop - Attend 4 hours to 1 day</t>
  </si>
  <si>
    <t>Conferences/Workshop - Attend 2 days</t>
  </si>
  <si>
    <t xml:space="preserve">Conferences/Workshop/Training in specific topic areas: 2021/2022 includes all Technology Training. If you earn credit for any technology training in 2021-2022, this additional credit will be added to your total. </t>
  </si>
  <si>
    <t>2021-2022 Includes all technology training</t>
  </si>
  <si>
    <t>Conferences/Workshop - Attend 3 to 5 days</t>
  </si>
  <si>
    <t>Includes Chair Academy</t>
  </si>
  <si>
    <t>Conferences - Present a seminar/workshop/presentation.</t>
  </si>
  <si>
    <t>Add 2 credits for proposal and presentation. (No additional credit awarded for the same presentation being delivered more than once.)</t>
  </si>
  <si>
    <t>Conferences - Share with Colleagues after Conference</t>
  </si>
  <si>
    <r>
      <rPr>
        <sz val="16"/>
        <rFont val="Arial"/>
        <family val="2"/>
      </rPr>
      <t>Add 2 credits for sharing conference information with colleagues upon return. Sharing format to be
determined in conjunction with Dean.</t>
    </r>
  </si>
  <si>
    <t>Earn additional licensure or certification directly related to profession or Continuing Education Units (CEUs), (CLEs), (CPEs) or any other CE necessary for licensing.</t>
  </si>
  <si>
    <r>
      <rPr>
        <sz val="16"/>
        <rFont val="Arial"/>
        <family val="2"/>
      </rPr>
      <t>1 credit per half day accumulated. Must be discipline-
related and approved by Dean. (effective 8/1/13)</t>
    </r>
  </si>
  <si>
    <r>
      <rPr>
        <sz val="16"/>
        <rFont val="Arial"/>
        <family val="2"/>
      </rPr>
      <t>Coursework (Graduate Level) toward certification, licensure, or advanced degree directly related to
professional development in one's field</t>
    </r>
  </si>
  <si>
    <t>Discussion with Dean based on outcomes. Only eligible for credits if not part of salary advancement.</t>
  </si>
  <si>
    <t>Discipline-Specific Training (onground, online, Learning Communities for Equity)</t>
  </si>
  <si>
    <t>Experiential Learning</t>
  </si>
  <si>
    <r>
      <rPr>
        <sz val="16"/>
        <rFont val="Arial"/>
        <family val="2"/>
      </rPr>
      <t>Faculty Brown Bag Workshops - Conduct (Discuss and display the use of a specific instructional technology in
course)</t>
    </r>
  </si>
  <si>
    <t>Faculty Colloquium/Conversation - Present</t>
  </si>
  <si>
    <t>Faculty Development Program - Attend</t>
  </si>
  <si>
    <t>1 to attend; 2 to present. Cannot earn credit if event
occurs on a Mandatory Day.  This includes the Tenure Track Community of Practice.</t>
  </si>
  <si>
    <r>
      <rPr>
        <sz val="16"/>
        <rFont val="Arial"/>
        <family val="2"/>
      </rPr>
      <t>Individual Consultation with CLE (implementing skills
from a workshop) - Complete</t>
    </r>
  </si>
  <si>
    <t>One Hour Appointment required.</t>
  </si>
  <si>
    <t>Mini Online Training Module for Profession - Develop (Design and develop a mini-online module [20 minutes or less] for on-demand professional development in collaboration with an OLAT/CLE team member)</t>
  </si>
  <si>
    <t>New Equipment/Software System - Learn to Use</t>
  </si>
  <si>
    <t>Online Accessibility Training - Complete</t>
  </si>
  <si>
    <t>(Participate in an online training focusing on ADA compliance and accessibility, including principles of Universal Design and Quality Matters. Training will focus on legal and design-related implications for accessibility in the online environment.)</t>
  </si>
  <si>
    <r>
      <rPr>
        <sz val="16"/>
        <rFont val="Arial"/>
        <family val="2"/>
      </rPr>
      <t>Professional Development Experience - Partner with Professional Development Staff/CLE Staff to Develop
and/or Co-present</t>
    </r>
  </si>
  <si>
    <t>Publisher Instructional Technology Webinars - Attend</t>
  </si>
  <si>
    <t xml:space="preserve">Quality Matters APPQMR Training (Applying the QM Rubric) or Campus-based Seal of Excellence training or applying the Online Learning Consortium (OLC) Quality Scorecard - Complete </t>
  </si>
  <si>
    <t>APPQMR is QM's flagship workshop on the QM Rubric and the process of using  it to review your online course(s).  The Campus-based Seal of Excellence training is a 4 part training to review and improve your online course.  Applying OLC Quality Scorecard to review and improve your online course.</t>
  </si>
  <si>
    <t>Quality Matters Peer Reviewer Certification Training - Complete</t>
  </si>
  <si>
    <t>The Peer Reviewer Certification Training is designed to prepare experienced online faculty to become Quality Matters Certified Peer Reviewers. The Peer Reviewer Certification includes a review of Quality Matters, practice critiquing and writing helpful recommendations, and a Practice Review in which the participants are asked to review specific standards in an online course using a simulated online rubric tool. * There is a cost associated with this training. Contact OLAT.</t>
  </si>
  <si>
    <t>Blackboard Boot Camp (BbBC)</t>
  </si>
  <si>
    <r>
      <rPr>
        <sz val="16"/>
        <rFont val="Arial"/>
        <family val="2"/>
      </rPr>
      <t>Technology Mini-Grant Recipient (Author grant proposal; if accepted implement instructional technology; consult
with CLE throughout)</t>
    </r>
  </si>
  <si>
    <t>Can ONLY earn credits if not receiving ESU's. Must choose.</t>
  </si>
  <si>
    <t>Workplace Core Curriculum - Attend or Complete</t>
  </si>
  <si>
    <t>Workplace Core Curriculum Module - Design/Develop</t>
  </si>
  <si>
    <t>Participating in a prioritized program for calendar year. When participating in the 2021-2022 Assessment Academy or Assessment Institute Faculty Learning Communities, or Communities of Practice, you will receive an additional service credit.</t>
  </si>
  <si>
    <t>2021-2022 includes Assessment Academy and Assessment Institute Faculty Learning Communities and Communities of Practice</t>
  </si>
  <si>
    <t>Workplace Core Curriculum Module - Facilitate</t>
  </si>
  <si>
    <r>
      <rPr>
        <sz val="16"/>
        <rFont val="Arial"/>
        <family val="2"/>
      </rPr>
      <t>For any module. 1 additional if co-facilitator. 2
additional if sole facilitator.</t>
    </r>
  </si>
  <si>
    <t>Workplace Core Curriculum Module - Update</t>
  </si>
  <si>
    <t>Instructional Technology and Pedagogy</t>
  </si>
  <si>
    <t>OLAT Faculty Focus Group - Lead</t>
  </si>
  <si>
    <t>OLAT Faculty Focus Group -
Participate</t>
  </si>
  <si>
    <t>OLAT Technologies Upgrade Testing - Participate</t>
  </si>
  <si>
    <t>Quality Matters - Master Reviewer</t>
  </si>
  <si>
    <t>Negotiate with Dean based on outcomes.</t>
  </si>
  <si>
    <t>Quality Matters - Peer Reviewer</t>
  </si>
  <si>
    <t>Quality Matters - Prepare a Course for Review</t>
  </si>
  <si>
    <r>
      <rPr>
        <sz val="16"/>
        <rFont val="Arial"/>
        <family val="2"/>
      </rPr>
      <t>Subject Matter Expert (SME) for a Design and/or
Development Project</t>
    </r>
  </si>
  <si>
    <t>Participate in LMS Review Process - Actively participate in alternative Learning Management System (LMS) by teaching a CRN course in alternative system for a semester and evaluating system.</t>
  </si>
  <si>
    <t>TableNum</t>
  </si>
  <si>
    <t>Category</t>
  </si>
  <si>
    <t>Abbrev</t>
  </si>
  <si>
    <t>Table</t>
  </si>
  <si>
    <t>Campus</t>
  </si>
  <si>
    <t>Term</t>
  </si>
  <si>
    <t>Student Success</t>
  </si>
  <si>
    <t>StuSuc</t>
  </si>
  <si>
    <t>StuSucTab</t>
  </si>
  <si>
    <t>Committees</t>
  </si>
  <si>
    <t>CommitteesTab</t>
  </si>
  <si>
    <t>Brunswick</t>
  </si>
  <si>
    <t>Spring 2021</t>
  </si>
  <si>
    <t>StuServ</t>
  </si>
  <si>
    <t>StuServTab</t>
  </si>
  <si>
    <t>District</t>
  </si>
  <si>
    <t>Summer 2021</t>
  </si>
  <si>
    <t>Dept</t>
  </si>
  <si>
    <t>DeptTab</t>
  </si>
  <si>
    <t>Eastern</t>
  </si>
  <si>
    <t>Fall 2021</t>
  </si>
  <si>
    <t>ComServ</t>
  </si>
  <si>
    <t>ComServTab</t>
  </si>
  <si>
    <t>JSTC</t>
  </si>
  <si>
    <t>AY 2021-2022</t>
  </si>
  <si>
    <t>Curriculum</t>
  </si>
  <si>
    <t>CurriculumTab</t>
  </si>
  <si>
    <t>Metro</t>
  </si>
  <si>
    <t>Spring 2022</t>
  </si>
  <si>
    <t>ColServ</t>
  </si>
  <si>
    <t>ColServTab</t>
  </si>
  <si>
    <t>Western</t>
  </si>
  <si>
    <t>Summer 2022</t>
  </si>
  <si>
    <t>CounselingTab</t>
  </si>
  <si>
    <t>Westshore</t>
  </si>
  <si>
    <t>Fall 2022</t>
  </si>
  <si>
    <t>ProDev</t>
  </si>
  <si>
    <t>ProDevTab</t>
  </si>
  <si>
    <t>Other</t>
  </si>
  <si>
    <t>InstTech</t>
  </si>
  <si>
    <t>InstTechTab</t>
  </si>
  <si>
    <t>Old Num</t>
  </si>
  <si>
    <t>New Num</t>
  </si>
  <si>
    <r>
      <rPr>
        <sz val="12"/>
        <rFont val="Arial"/>
        <family val="2"/>
      </rPr>
      <t>Special Events (We are STEM, CCP Information Night,
Financial Aid Information Night)</t>
    </r>
  </si>
  <si>
    <t>name</t>
  </si>
  <si>
    <t>Conducting Educational or Discpline- Related Research</t>
  </si>
  <si>
    <r>
      <rPr>
        <sz val="12"/>
        <rFont val="Arial"/>
        <family val="2"/>
      </rPr>
      <t>Content Author, Counselor Resources, My Tri C Space -
Maintain</t>
    </r>
  </si>
  <si>
    <r>
      <rPr>
        <sz val="12"/>
        <rFont val="Arial"/>
        <family val="2"/>
      </rPr>
      <t>Academic Planning Event (Success Week/DARS
Days/Got a Plan/ GradFest)</t>
    </r>
  </si>
  <si>
    <t>Conferences/Workshop - Attend 1-3 hours
Attend (Internal or external)</t>
  </si>
  <si>
    <r>
      <rPr>
        <sz val="12"/>
        <rFont val="Arial"/>
        <family val="2"/>
      </rPr>
      <t>Creation of Materials for Programs (CCP, Dual
Admissions)</t>
    </r>
  </si>
  <si>
    <r>
      <rPr>
        <sz val="12"/>
        <rFont val="Arial"/>
        <family val="2"/>
      </rPr>
      <t>Subject Matter Expert (SME) for a Design and/or
Development Project</t>
    </r>
  </si>
  <si>
    <r>
      <rPr>
        <sz val="12"/>
        <rFont val="Arial"/>
        <family val="2"/>
      </rPr>
      <t>Faculty Observation/Peer Review/Meet (FT Faculty or
Adjunct)</t>
    </r>
  </si>
  <si>
    <t xml:space="preserve">Peak Non-instructional Days Fall 2021-August 23,26,27
(M,Th, and F), and 28 (Saturday)
</t>
  </si>
  <si>
    <t>Peak Non-instructional Days Fall 2021-As determined by
campus (Saturdays)</t>
  </si>
  <si>
    <t>Earn additiional licensure or certification directly related to profession or Continuing Education Units (CEUs), (CLEs), (CPEs) or any other CE necessary for licensing.</t>
  </si>
  <si>
    <t>Prioritzed committees for academic year 2021-2022.
If you serve on either the Fast-track Math Committee or SSTF English Committee you will receive an extra service credit.</t>
  </si>
  <si>
    <t>Experiental Learning/Co-op Employer Recruitment</t>
  </si>
  <si>
    <r>
      <rPr>
        <sz val="12"/>
        <rFont val="Arial"/>
        <family val="2"/>
      </rPr>
      <t>New Course - Create Course Outline (includes
conversion of a course to on-line or blended)</t>
    </r>
  </si>
  <si>
    <t>Peak Non-instructional Days Fall 2021-December
20,21,22,23  (Monday-Thursday)</t>
  </si>
  <si>
    <r>
      <rPr>
        <sz val="12"/>
        <rFont val="Arial"/>
        <family val="2"/>
      </rPr>
      <t>Coursework (Graduate Level) toward certification, licensure, or advanced degree directly related to
professional development in one's field</t>
    </r>
  </si>
  <si>
    <r>
      <t xml:space="preserve">Study Groups - Faculty Led  </t>
    </r>
    <r>
      <rPr>
        <strike/>
        <sz val="12"/>
        <rFont val="Arial"/>
        <family val="2"/>
      </rPr>
      <t>for National Exams</t>
    </r>
  </si>
  <si>
    <r>
      <rPr>
        <sz val="12"/>
        <rFont val="Arial"/>
        <family val="2"/>
      </rPr>
      <t>New Program or Certificate - Conduct research.
Complete forms including gainful employment.</t>
    </r>
  </si>
  <si>
    <t>Peak Non-instructional Days Spring 2022-January
6,7,10,13,14 (Th, F, M, Th, and F)</t>
  </si>
  <si>
    <t>Peak Non-instructional Days Spring 2022-As determined
by campus (Saturdays)</t>
  </si>
  <si>
    <t>Peak Non-instructional Days Spring 2022-March
14,15,16,17,18 (Spring Break)</t>
  </si>
  <si>
    <r>
      <rPr>
        <sz val="12"/>
        <rFont val="Arial"/>
        <family val="2"/>
      </rPr>
      <t>Faculty Brown Bag Workshops - Conduct (Discuss and display the use of a specific instructional technology in
course)</t>
    </r>
  </si>
  <si>
    <t>Peak Non-instructional Days Spring 2022-May
16,17,18,19,20,23,24,25,26,27 (Monday-Friday)</t>
  </si>
  <si>
    <t>Discipline/Program//ELO Outcomes Rubric - Revision or Creation</t>
  </si>
  <si>
    <t>Curriclum guides/ Program planners (all Degrees and Certificates) - Review and make recommendations for edits</t>
  </si>
  <si>
    <r>
      <rPr>
        <sz val="12"/>
        <rFont val="Arial"/>
        <family val="2"/>
      </rPr>
      <t>Review of Graduation Candidates Course Credit
Completion - Assisting Registrar</t>
    </r>
  </si>
  <si>
    <r>
      <rPr>
        <sz val="12"/>
        <rFont val="Arial"/>
        <family val="2"/>
      </rPr>
      <t>Individual Consultation with CLE (implementing skills
from a workshop) - Complete</t>
    </r>
  </si>
  <si>
    <t>Mini Online Training Module for Profession - Develop (Design and develop a mini-online module [20 minutes or less] for on-demand professional development in
collaboration with an OLAT/CLE team member)</t>
  </si>
  <si>
    <r>
      <rPr>
        <sz val="12"/>
        <rFont val="Arial"/>
        <family val="2"/>
      </rPr>
      <t>Professional Development Experience - Partner with Professional Development Staff/CLE Staff to Develop
and/or Co-present</t>
    </r>
  </si>
  <si>
    <r>
      <rPr>
        <sz val="12"/>
        <rFont val="Arial"/>
        <family val="2"/>
      </rPr>
      <t>Present Expertise in Classroom or to a College
Department</t>
    </r>
  </si>
  <si>
    <r>
      <rPr>
        <sz val="12"/>
        <rFont val="Arial"/>
        <family val="2"/>
      </rPr>
      <t>Technology Mini-Grant Recipient (Author grant proposal; if accepted implement instructional technology; consult
with CLE throughout)</t>
    </r>
  </si>
  <si>
    <t>Student Performance</t>
  </si>
  <si>
    <t>Participating in a prioritized program for calendar year. When participating in the 2021-2022 Assessment Academy or Assessment Institute Faculty Learning Communites, or Communitee of Practice, you will receive an additional service credit.</t>
  </si>
  <si>
    <t>New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</si>
</sst>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"/>
    <numFmt numFmtId="165" formatCode="mm/dd/yy;@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u/>
      <sz val="16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6"/>
      <color rgb="FF00000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rgb="FF000000"/>
      <name val="Arial"/>
      <family val="2"/>
    </font>
    <font>
      <strike/>
      <sz val="16"/>
      <name val="Arial"/>
      <family val="2"/>
    </font>
    <font>
      <b/>
      <sz val="16"/>
      <color rgb="FF0070C0"/>
      <name val="Arial"/>
      <family val="2"/>
    </font>
    <font>
      <sz val="12"/>
      <color rgb="FF000000"/>
      <name val="Arial"/>
      <family val="2"/>
    </font>
    <font>
      <strike/>
      <sz val="12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DFDBEC"/>
      </patternFill>
    </fill>
    <fill>
      <patternFill patternType="solid">
        <fgColor rgb="FFD7E8F6"/>
      </patternFill>
    </fill>
    <fill>
      <patternFill patternType="solid">
        <fgColor rgb="FFFF99CC"/>
      </patternFill>
    </fill>
    <fill>
      <patternFill patternType="solid">
        <fgColor rgb="FFEEDAE2"/>
      </patternFill>
    </fill>
    <fill>
      <patternFill patternType="solid">
        <fgColor rgb="FFFCEAD5"/>
      </patternFill>
    </fill>
    <fill>
      <patternFill patternType="solid">
        <fgColor rgb="FFFFFDD4"/>
      </patternFill>
    </fill>
    <fill>
      <patternFill patternType="solid">
        <fgColor rgb="FFDFECDB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DD4"/>
        <bgColor indexed="64"/>
      </patternFill>
    </fill>
    <fill>
      <patternFill patternType="solid">
        <fgColor rgb="FFFCEAD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FDBEC"/>
        <bgColor indexed="64"/>
      </patternFill>
    </fill>
    <fill>
      <patternFill patternType="solid">
        <fgColor rgb="FFD7E8F6"/>
        <bgColor indexed="64"/>
      </patternFill>
    </fill>
    <fill>
      <patternFill patternType="solid">
        <fgColor rgb="FFEEDAE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</cellStyleXfs>
  <cellXfs count="161">
    <xf numFmtId="0" fontId="0" fillId="0" borderId="0" xfId="0"/>
    <xf numFmtId="0" fontId="1" fillId="0" borderId="0" xfId="0" applyFont="1"/>
    <xf numFmtId="0" fontId="0" fillId="0" borderId="3" xfId="0" applyBorder="1"/>
    <xf numFmtId="0" fontId="0" fillId="0" borderId="4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9" borderId="3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43" fontId="0" fillId="0" borderId="3" xfId="2" applyFont="1" applyBorder="1" applyAlignment="1">
      <alignment horizontal="center"/>
    </xf>
    <xf numFmtId="0" fontId="6" fillId="0" borderId="0" xfId="0" applyFont="1"/>
    <xf numFmtId="0" fontId="8" fillId="0" borderId="3" xfId="0" applyFont="1" applyBorder="1"/>
    <xf numFmtId="0" fontId="7" fillId="0" borderId="3" xfId="0" applyFont="1" applyBorder="1" applyAlignment="1">
      <alignment vertical="top"/>
    </xf>
    <xf numFmtId="0" fontId="6" fillId="0" borderId="3" xfId="0" applyFont="1" applyBorder="1"/>
    <xf numFmtId="0" fontId="7" fillId="0" borderId="3" xfId="0" applyFont="1" applyBorder="1" applyAlignment="1">
      <alignment horizontal="left" vertical="top"/>
    </xf>
    <xf numFmtId="1" fontId="0" fillId="0" borderId="3" xfId="0" applyNumberFormat="1" applyBorder="1"/>
    <xf numFmtId="0" fontId="0" fillId="0" borderId="0" xfId="0" applyAlignment="1">
      <alignment vertical="top" wrapText="1"/>
    </xf>
    <xf numFmtId="0" fontId="10" fillId="0" borderId="0" xfId="0" applyFont="1"/>
    <xf numFmtId="0" fontId="3" fillId="0" borderId="0" xfId="0" applyFont="1" applyAlignment="1">
      <alignment horizontal="center"/>
    </xf>
    <xf numFmtId="165" fontId="10" fillId="0" borderId="0" xfId="0" applyNumberFormat="1" applyFont="1"/>
    <xf numFmtId="1" fontId="10" fillId="0" borderId="0" xfId="0" applyNumberFormat="1" applyFont="1"/>
    <xf numFmtId="0" fontId="1" fillId="0" borderId="0" xfId="0" applyFont="1" applyAlignment="1">
      <alignment horizontal="center" wrapText="1"/>
    </xf>
    <xf numFmtId="0" fontId="12" fillId="0" borderId="0" xfId="3" applyFont="1" applyAlignment="1">
      <alignment horizontal="left" vertical="top"/>
    </xf>
    <xf numFmtId="0" fontId="11" fillId="0" borderId="0" xfId="3" applyAlignment="1">
      <alignment horizontal="left" vertical="top"/>
    </xf>
    <xf numFmtId="0" fontId="12" fillId="0" borderId="0" xfId="3" applyFont="1" applyAlignment="1">
      <alignment horizontal="center" vertical="top"/>
    </xf>
    <xf numFmtId="43" fontId="12" fillId="0" borderId="0" xfId="4" applyFont="1" applyFill="1" applyBorder="1" applyAlignment="1">
      <alignment horizontal="left" vertical="top"/>
    </xf>
    <xf numFmtId="0" fontId="12" fillId="0" borderId="3" xfId="3" applyFont="1" applyBorder="1" applyAlignment="1">
      <alignment horizontal="left" vertical="top"/>
    </xf>
    <xf numFmtId="0" fontId="12" fillId="0" borderId="3" xfId="3" applyFont="1" applyBorder="1" applyAlignment="1">
      <alignment horizontal="left" vertical="top" wrapText="1"/>
    </xf>
    <xf numFmtId="0" fontId="12" fillId="10" borderId="3" xfId="3" applyFont="1" applyFill="1" applyBorder="1" applyAlignment="1">
      <alignment horizontal="center" vertical="top"/>
    </xf>
    <xf numFmtId="43" fontId="12" fillId="7" borderId="3" xfId="4" applyFont="1" applyFill="1" applyBorder="1" applyAlignment="1">
      <alignment horizontal="center" vertical="top" shrinkToFit="1"/>
    </xf>
    <xf numFmtId="0" fontId="13" fillId="0" borderId="3" xfId="3" applyFont="1" applyBorder="1" applyAlignment="1">
      <alignment horizontal="left" vertical="top"/>
    </xf>
    <xf numFmtId="0" fontId="13" fillId="0" borderId="3" xfId="3" applyFont="1" applyBorder="1" applyAlignment="1">
      <alignment horizontal="right" vertical="top"/>
    </xf>
    <xf numFmtId="2" fontId="12" fillId="7" borderId="3" xfId="3" applyNumberFormat="1" applyFont="1" applyFill="1" applyBorder="1" applyAlignment="1">
      <alignment horizontal="center" vertical="top" shrinkToFit="1"/>
    </xf>
    <xf numFmtId="0" fontId="12" fillId="0" borderId="3" xfId="3" applyFont="1" applyBorder="1" applyAlignment="1">
      <alignment horizontal="left"/>
    </xf>
    <xf numFmtId="1" fontId="12" fillId="0" borderId="3" xfId="3" applyNumberFormat="1" applyFont="1" applyBorder="1" applyAlignment="1">
      <alignment horizontal="right" vertical="top" shrinkToFit="1"/>
    </xf>
    <xf numFmtId="0" fontId="12" fillId="0" borderId="3" xfId="3" applyFont="1" applyBorder="1" applyAlignment="1">
      <alignment horizontal="left" vertical="center"/>
    </xf>
    <xf numFmtId="2" fontId="12" fillId="0" borderId="3" xfId="3" applyNumberFormat="1" applyFont="1" applyBorder="1" applyAlignment="1">
      <alignment horizontal="center" vertical="top" shrinkToFit="1"/>
    </xf>
    <xf numFmtId="2" fontId="12" fillId="6" borderId="3" xfId="3" applyNumberFormat="1" applyFont="1" applyFill="1" applyBorder="1" applyAlignment="1">
      <alignment horizontal="center" vertical="top" shrinkToFit="1"/>
    </xf>
    <xf numFmtId="43" fontId="12" fillId="11" borderId="3" xfId="4" applyFont="1" applyFill="1" applyBorder="1" applyAlignment="1">
      <alignment horizontal="left" vertical="top"/>
    </xf>
    <xf numFmtId="0" fontId="13" fillId="0" borderId="3" xfId="3" applyFont="1" applyBorder="1" applyAlignment="1">
      <alignment horizontal="left" vertical="top" wrapText="1"/>
    </xf>
    <xf numFmtId="2" fontId="15" fillId="12" borderId="3" xfId="3" applyNumberFormat="1" applyFont="1" applyFill="1" applyBorder="1" applyAlignment="1">
      <alignment horizontal="center" vertical="center" shrinkToFit="1"/>
    </xf>
    <xf numFmtId="164" fontId="12" fillId="0" borderId="3" xfId="3" applyNumberFormat="1" applyFont="1" applyBorder="1" applyAlignment="1">
      <alignment horizontal="center" vertical="top" shrinkToFit="1"/>
    </xf>
    <xf numFmtId="164" fontId="12" fillId="6" borderId="3" xfId="3" applyNumberFormat="1" applyFont="1" applyFill="1" applyBorder="1" applyAlignment="1">
      <alignment horizontal="center" vertical="top" shrinkToFit="1"/>
    </xf>
    <xf numFmtId="0" fontId="16" fillId="0" borderId="3" xfId="3" applyFont="1" applyBorder="1" applyAlignment="1">
      <alignment horizontal="left" vertical="top"/>
    </xf>
    <xf numFmtId="0" fontId="12" fillId="13" borderId="0" xfId="3" applyFont="1" applyFill="1" applyAlignment="1">
      <alignment horizontal="left" vertical="top"/>
    </xf>
    <xf numFmtId="0" fontId="14" fillId="0" borderId="3" xfId="3" applyFont="1" applyBorder="1" applyAlignment="1">
      <alignment horizontal="left" vertical="top"/>
    </xf>
    <xf numFmtId="0" fontId="14" fillId="12" borderId="3" xfId="3" applyFont="1" applyFill="1" applyBorder="1" applyAlignment="1">
      <alignment horizontal="center" vertical="top"/>
    </xf>
    <xf numFmtId="2" fontId="12" fillId="5" borderId="3" xfId="3" applyNumberFormat="1" applyFont="1" applyFill="1" applyBorder="1" applyAlignment="1">
      <alignment horizontal="center" vertical="top" shrinkToFit="1"/>
    </xf>
    <xf numFmtId="43" fontId="12" fillId="5" borderId="3" xfId="4" applyFont="1" applyFill="1" applyBorder="1" applyAlignment="1">
      <alignment horizontal="center" vertical="top" shrinkToFit="1"/>
    </xf>
    <xf numFmtId="164" fontId="12" fillId="5" borderId="3" xfId="3" applyNumberFormat="1" applyFont="1" applyFill="1" applyBorder="1" applyAlignment="1">
      <alignment horizontal="center" vertical="top" shrinkToFit="1"/>
    </xf>
    <xf numFmtId="164" fontId="12" fillId="0" borderId="3" xfId="3" applyNumberFormat="1" applyFont="1" applyBorder="1" applyAlignment="1">
      <alignment horizontal="right" vertical="top" shrinkToFit="1"/>
    </xf>
    <xf numFmtId="164" fontId="12" fillId="14" borderId="3" xfId="3" applyNumberFormat="1" applyFont="1" applyFill="1" applyBorder="1" applyAlignment="1">
      <alignment horizontal="center" vertical="top" shrinkToFit="1"/>
    </xf>
    <xf numFmtId="43" fontId="12" fillId="14" borderId="3" xfId="4" applyFont="1" applyFill="1" applyBorder="1" applyAlignment="1">
      <alignment horizontal="left" vertical="top"/>
    </xf>
    <xf numFmtId="2" fontId="12" fillId="14" borderId="3" xfId="3" applyNumberFormat="1" applyFont="1" applyFill="1" applyBorder="1" applyAlignment="1">
      <alignment horizontal="center" vertical="top" shrinkToFit="1"/>
    </xf>
    <xf numFmtId="2" fontId="12" fillId="2" borderId="3" xfId="3" applyNumberFormat="1" applyFont="1" applyFill="1" applyBorder="1" applyAlignment="1">
      <alignment horizontal="center" vertical="top" shrinkToFit="1"/>
    </xf>
    <xf numFmtId="164" fontId="12" fillId="2" borderId="3" xfId="3" applyNumberFormat="1" applyFont="1" applyFill="1" applyBorder="1" applyAlignment="1">
      <alignment horizontal="center" vertical="top" shrinkToFit="1"/>
    </xf>
    <xf numFmtId="2" fontId="15" fillId="12" borderId="3" xfId="3" applyNumberFormat="1" applyFont="1" applyFill="1" applyBorder="1" applyAlignment="1">
      <alignment horizontal="center" vertical="top" shrinkToFit="1"/>
    </xf>
    <xf numFmtId="2" fontId="12" fillId="15" borderId="3" xfId="3" applyNumberFormat="1" applyFont="1" applyFill="1" applyBorder="1" applyAlignment="1">
      <alignment horizontal="center" vertical="top" shrinkToFit="1"/>
    </xf>
    <xf numFmtId="43" fontId="12" fillId="15" borderId="3" xfId="4" applyFont="1" applyFill="1" applyBorder="1" applyAlignment="1">
      <alignment horizontal="left" vertical="top"/>
    </xf>
    <xf numFmtId="1" fontId="13" fillId="0" borderId="3" xfId="3" applyNumberFormat="1" applyFont="1" applyBorder="1" applyAlignment="1">
      <alignment horizontal="right" vertical="top" shrinkToFit="1"/>
    </xf>
    <xf numFmtId="2" fontId="14" fillId="12" borderId="3" xfId="3" applyNumberFormat="1" applyFont="1" applyFill="1" applyBorder="1" applyAlignment="1">
      <alignment horizontal="center" vertical="top" shrinkToFit="1"/>
    </xf>
    <xf numFmtId="2" fontId="13" fillId="15" borderId="3" xfId="3" applyNumberFormat="1" applyFont="1" applyFill="1" applyBorder="1" applyAlignment="1">
      <alignment horizontal="center" vertical="top" shrinkToFit="1"/>
    </xf>
    <xf numFmtId="2" fontId="12" fillId="3" borderId="3" xfId="3" applyNumberFormat="1" applyFont="1" applyFill="1" applyBorder="1" applyAlignment="1">
      <alignment horizontal="center" vertical="top" shrinkToFit="1"/>
    </xf>
    <xf numFmtId="0" fontId="12" fillId="0" borderId="3" xfId="3" applyFont="1" applyBorder="1" applyAlignment="1">
      <alignment horizontal="left" vertical="center" wrapText="1"/>
    </xf>
    <xf numFmtId="164" fontId="12" fillId="3" borderId="3" xfId="3" applyNumberFormat="1" applyFont="1" applyFill="1" applyBorder="1" applyAlignment="1">
      <alignment horizontal="center" vertical="top" shrinkToFit="1"/>
    </xf>
    <xf numFmtId="2" fontId="12" fillId="8" borderId="3" xfId="3" applyNumberFormat="1" applyFont="1" applyFill="1" applyBorder="1" applyAlignment="1">
      <alignment horizontal="center" vertical="top" shrinkToFit="1"/>
    </xf>
    <xf numFmtId="43" fontId="12" fillId="8" borderId="3" xfId="4" applyFont="1" applyFill="1" applyBorder="1" applyAlignment="1">
      <alignment horizontal="center" vertical="top" shrinkToFit="1"/>
    </xf>
    <xf numFmtId="43" fontId="12" fillId="10" borderId="3" xfId="4" applyFont="1" applyFill="1" applyBorder="1" applyAlignment="1">
      <alignment horizontal="left" vertical="top"/>
    </xf>
    <xf numFmtId="0" fontId="12" fillId="12" borderId="0" xfId="3" applyFont="1" applyFill="1" applyAlignment="1">
      <alignment horizontal="left" vertical="top"/>
    </xf>
    <xf numFmtId="0" fontId="13" fillId="0" borderId="3" xfId="3" applyFont="1" applyBorder="1" applyAlignment="1">
      <alignment horizontal="left" vertical="center"/>
    </xf>
    <xf numFmtId="164" fontId="12" fillId="0" borderId="3" xfId="3" applyNumberFormat="1" applyFont="1" applyBorder="1" applyAlignment="1">
      <alignment horizontal="left" vertical="top" shrinkToFit="1"/>
    </xf>
    <xf numFmtId="2" fontId="12" fillId="11" borderId="3" xfId="3" applyNumberFormat="1" applyFont="1" applyFill="1" applyBorder="1" applyAlignment="1">
      <alignment horizontal="center" vertical="top" shrinkToFit="1"/>
    </xf>
    <xf numFmtId="43" fontId="12" fillId="16" borderId="3" xfId="4" applyFont="1" applyFill="1" applyBorder="1" applyAlignment="1">
      <alignment horizontal="left" vertical="top"/>
    </xf>
    <xf numFmtId="2" fontId="12" fillId="16" borderId="3" xfId="3" applyNumberFormat="1" applyFont="1" applyFill="1" applyBorder="1" applyAlignment="1">
      <alignment horizontal="center" vertical="top" shrinkToFit="1"/>
    </xf>
    <xf numFmtId="2" fontId="12" fillId="4" borderId="3" xfId="3" applyNumberFormat="1" applyFont="1" applyFill="1" applyBorder="1" applyAlignment="1">
      <alignment horizontal="center" vertical="top" shrinkToFit="1"/>
    </xf>
    <xf numFmtId="43" fontId="12" fillId="17" borderId="3" xfId="4" applyFont="1" applyFill="1" applyBorder="1" applyAlignment="1">
      <alignment horizontal="left" vertical="top"/>
    </xf>
    <xf numFmtId="0" fontId="14" fillId="0" borderId="3" xfId="3" applyFont="1" applyBorder="1" applyAlignment="1">
      <alignment horizontal="center" vertical="top"/>
    </xf>
    <xf numFmtId="0" fontId="14" fillId="2" borderId="3" xfId="3" applyFont="1" applyFill="1" applyBorder="1" applyAlignment="1">
      <alignment horizontal="center" vertical="top"/>
    </xf>
    <xf numFmtId="43" fontId="15" fillId="14" borderId="3" xfId="4" applyFont="1" applyFill="1" applyBorder="1" applyAlignment="1">
      <alignment horizontal="left" vertical="top"/>
    </xf>
    <xf numFmtId="43" fontId="18" fillId="17" borderId="3" xfId="4" applyFont="1" applyFill="1" applyBorder="1" applyAlignment="1">
      <alignment horizontal="left" vertical="top"/>
    </xf>
    <xf numFmtId="2" fontId="18" fillId="4" borderId="3" xfId="3" applyNumberFormat="1" applyFont="1" applyFill="1" applyBorder="1" applyAlignment="1">
      <alignment horizontal="center" vertical="top" shrinkToFit="1"/>
    </xf>
    <xf numFmtId="2" fontId="18" fillId="0" borderId="3" xfId="3" applyNumberFormat="1" applyFont="1" applyBorder="1" applyAlignment="1">
      <alignment horizontal="center" vertical="top" shrinkToFit="1"/>
    </xf>
    <xf numFmtId="0" fontId="7" fillId="0" borderId="3" xfId="3" applyFont="1" applyBorder="1" applyAlignment="1">
      <alignment horizontal="left" vertical="top"/>
    </xf>
    <xf numFmtId="1" fontId="18" fillId="0" borderId="3" xfId="3" applyNumberFormat="1" applyFont="1" applyBorder="1" applyAlignment="1">
      <alignment horizontal="right" vertical="top" shrinkToFit="1"/>
    </xf>
    <xf numFmtId="0" fontId="8" fillId="0" borderId="0" xfId="0" applyFont="1"/>
    <xf numFmtId="0" fontId="7" fillId="0" borderId="3" xfId="3" applyFont="1" applyBorder="1" applyAlignment="1">
      <alignment horizontal="right" vertical="top"/>
    </xf>
    <xf numFmtId="1" fontId="20" fillId="0" borderId="3" xfId="3" applyNumberFormat="1" applyFont="1" applyBorder="1" applyAlignment="1">
      <alignment horizontal="right" vertical="top" shrinkToFit="1"/>
    </xf>
    <xf numFmtId="0" fontId="12" fillId="0" borderId="3" xfId="3" applyFont="1" applyBorder="1" applyAlignment="1">
      <alignment horizontal="right" vertical="top"/>
    </xf>
    <xf numFmtId="43" fontId="18" fillId="16" borderId="3" xfId="4" applyFont="1" applyFill="1" applyBorder="1" applyAlignment="1">
      <alignment horizontal="left" vertical="top"/>
    </xf>
    <xf numFmtId="2" fontId="18" fillId="5" borderId="3" xfId="3" applyNumberFormat="1" applyFont="1" applyFill="1" applyBorder="1" applyAlignment="1">
      <alignment horizontal="center" vertical="top" shrinkToFit="1"/>
    </xf>
    <xf numFmtId="164" fontId="18" fillId="5" borderId="3" xfId="3" applyNumberFormat="1" applyFont="1" applyFill="1" applyBorder="1" applyAlignment="1">
      <alignment horizontal="center" vertical="top" shrinkToFit="1"/>
    </xf>
    <xf numFmtId="164" fontId="18" fillId="0" borderId="3" xfId="3" applyNumberFormat="1" applyFont="1" applyBorder="1" applyAlignment="1">
      <alignment horizontal="left" vertical="top" shrinkToFit="1"/>
    </xf>
    <xf numFmtId="2" fontId="18" fillId="16" borderId="3" xfId="3" applyNumberFormat="1" applyFont="1" applyFill="1" applyBorder="1" applyAlignment="1">
      <alignment horizontal="center" vertical="top" shrinkToFit="1"/>
    </xf>
    <xf numFmtId="2" fontId="20" fillId="12" borderId="3" xfId="3" applyNumberFormat="1" applyFont="1" applyFill="1" applyBorder="1" applyAlignment="1">
      <alignment horizontal="center" vertical="center" shrinkToFit="1"/>
    </xf>
    <xf numFmtId="2" fontId="18" fillId="11" borderId="3" xfId="3" applyNumberFormat="1" applyFont="1" applyFill="1" applyBorder="1" applyAlignment="1">
      <alignment horizontal="center" vertical="top" shrinkToFit="1"/>
    </xf>
    <xf numFmtId="43" fontId="18" fillId="11" borderId="3" xfId="4" applyFont="1" applyFill="1" applyBorder="1" applyAlignment="1">
      <alignment horizontal="left" vertical="top"/>
    </xf>
    <xf numFmtId="0" fontId="18" fillId="0" borderId="3" xfId="3" applyFont="1" applyBorder="1" applyAlignment="1">
      <alignment horizontal="left" vertical="top"/>
    </xf>
    <xf numFmtId="2" fontId="18" fillId="6" borderId="3" xfId="3" applyNumberFormat="1" applyFont="1" applyFill="1" applyBorder="1" applyAlignment="1">
      <alignment horizontal="center" vertical="top" shrinkToFit="1"/>
    </xf>
    <xf numFmtId="164" fontId="18" fillId="6" borderId="3" xfId="3" applyNumberFormat="1" applyFont="1" applyFill="1" applyBorder="1" applyAlignment="1">
      <alignment horizontal="center" vertical="top" shrinkToFit="1"/>
    </xf>
    <xf numFmtId="164" fontId="18" fillId="0" borderId="3" xfId="3" applyNumberFormat="1" applyFont="1" applyBorder="1" applyAlignment="1">
      <alignment horizontal="center" vertical="top" shrinkToFit="1"/>
    </xf>
    <xf numFmtId="0" fontId="7" fillId="0" borderId="3" xfId="3" applyFont="1" applyBorder="1" applyAlignment="1">
      <alignment horizontal="left" vertical="center"/>
    </xf>
    <xf numFmtId="2" fontId="18" fillId="7" borderId="3" xfId="3" applyNumberFormat="1" applyFont="1" applyFill="1" applyBorder="1" applyAlignment="1">
      <alignment horizontal="center" vertical="top" shrinkToFit="1"/>
    </xf>
    <xf numFmtId="43" fontId="18" fillId="10" borderId="3" xfId="4" applyFont="1" applyFill="1" applyBorder="1" applyAlignment="1">
      <alignment horizontal="left" vertical="top"/>
    </xf>
    <xf numFmtId="2" fontId="20" fillId="12" borderId="3" xfId="3" applyNumberFormat="1" applyFont="1" applyFill="1" applyBorder="1" applyAlignment="1">
      <alignment horizontal="center" vertical="top" shrinkToFit="1"/>
    </xf>
    <xf numFmtId="2" fontId="18" fillId="8" borderId="3" xfId="3" applyNumberFormat="1" applyFont="1" applyFill="1" applyBorder="1" applyAlignment="1">
      <alignment horizontal="center" vertical="top" shrinkToFit="1"/>
    </xf>
    <xf numFmtId="43" fontId="18" fillId="8" borderId="3" xfId="4" applyFont="1" applyFill="1" applyBorder="1" applyAlignment="1">
      <alignment horizontal="center" vertical="top" shrinkToFit="1"/>
    </xf>
    <xf numFmtId="2" fontId="18" fillId="3" borderId="3" xfId="3" applyNumberFormat="1" applyFont="1" applyFill="1" applyBorder="1" applyAlignment="1">
      <alignment horizontal="center" vertical="top" shrinkToFit="1"/>
    </xf>
    <xf numFmtId="43" fontId="18" fillId="15" borderId="3" xfId="4" applyFont="1" applyFill="1" applyBorder="1" applyAlignment="1">
      <alignment horizontal="left" vertical="top"/>
    </xf>
    <xf numFmtId="0" fontId="18" fillId="0" borderId="3" xfId="3" applyFont="1" applyBorder="1" applyAlignment="1">
      <alignment horizontal="left" vertical="center"/>
    </xf>
    <xf numFmtId="2" fontId="7" fillId="15" borderId="3" xfId="3" applyNumberFormat="1" applyFont="1" applyFill="1" applyBorder="1" applyAlignment="1">
      <alignment horizontal="center" vertical="top" shrinkToFit="1"/>
    </xf>
    <xf numFmtId="2" fontId="21" fillId="12" borderId="3" xfId="3" applyNumberFormat="1" applyFont="1" applyFill="1" applyBorder="1" applyAlignment="1">
      <alignment horizontal="center" vertical="top" shrinkToFit="1"/>
    </xf>
    <xf numFmtId="1" fontId="7" fillId="0" borderId="3" xfId="3" applyNumberFormat="1" applyFont="1" applyBorder="1" applyAlignment="1">
      <alignment horizontal="right" vertical="top" shrinkToFit="1"/>
    </xf>
    <xf numFmtId="2" fontId="18" fillId="15" borderId="3" xfId="3" applyNumberFormat="1" applyFont="1" applyFill="1" applyBorder="1" applyAlignment="1">
      <alignment horizontal="center" vertical="top" shrinkToFit="1"/>
    </xf>
    <xf numFmtId="0" fontId="21" fillId="12" borderId="3" xfId="3" applyFont="1" applyFill="1" applyBorder="1" applyAlignment="1">
      <alignment horizontal="center" vertical="top"/>
    </xf>
    <xf numFmtId="43" fontId="18" fillId="14" borderId="3" xfId="4" applyFont="1" applyFill="1" applyBorder="1" applyAlignment="1">
      <alignment horizontal="left" vertical="top"/>
    </xf>
    <xf numFmtId="2" fontId="18" fillId="2" borderId="3" xfId="3" applyNumberFormat="1" applyFont="1" applyFill="1" applyBorder="1" applyAlignment="1">
      <alignment horizontal="center" vertical="top" shrinkToFit="1"/>
    </xf>
    <xf numFmtId="164" fontId="18" fillId="2" borderId="3" xfId="3" applyNumberFormat="1" applyFont="1" applyFill="1" applyBorder="1" applyAlignment="1">
      <alignment horizontal="center" vertical="top" shrinkToFit="1"/>
    </xf>
    <xf numFmtId="2" fontId="18" fillId="14" borderId="3" xfId="3" applyNumberFormat="1" applyFont="1" applyFill="1" applyBorder="1" applyAlignment="1">
      <alignment horizontal="center" vertical="top" shrinkToFit="1"/>
    </xf>
    <xf numFmtId="164" fontId="18" fillId="14" borderId="3" xfId="3" applyNumberFormat="1" applyFont="1" applyFill="1" applyBorder="1" applyAlignment="1">
      <alignment horizontal="center" vertical="top" shrinkToFit="1"/>
    </xf>
    <xf numFmtId="164" fontId="18" fillId="0" borderId="3" xfId="3" applyNumberFormat="1" applyFont="1" applyBorder="1" applyAlignment="1">
      <alignment horizontal="right" vertical="top" shrinkToFit="1"/>
    </xf>
    <xf numFmtId="43" fontId="18" fillId="5" borderId="3" xfId="4" applyFont="1" applyFill="1" applyBorder="1" applyAlignment="1">
      <alignment horizontal="center" vertical="top" shrinkToFit="1"/>
    </xf>
    <xf numFmtId="0" fontId="21" fillId="0" borderId="3" xfId="3" applyFont="1" applyBorder="1" applyAlignment="1">
      <alignment horizontal="left" vertical="top"/>
    </xf>
    <xf numFmtId="43" fontId="18" fillId="7" borderId="3" xfId="4" applyFont="1" applyFill="1" applyBorder="1" applyAlignment="1">
      <alignment horizontal="center" vertical="top" shrinkToFit="1"/>
    </xf>
    <xf numFmtId="0" fontId="18" fillId="10" borderId="3" xfId="3" applyFont="1" applyFill="1" applyBorder="1" applyAlignment="1">
      <alignment horizontal="center" vertical="top"/>
    </xf>
    <xf numFmtId="0" fontId="18" fillId="0" borderId="3" xfId="3" applyFont="1" applyBorder="1" applyAlignment="1">
      <alignment horizontal="right" vertical="top"/>
    </xf>
    <xf numFmtId="43" fontId="6" fillId="0" borderId="0" xfId="0" applyNumberFormat="1" applyFont="1"/>
    <xf numFmtId="43" fontId="8" fillId="0" borderId="3" xfId="0" applyNumberFormat="1" applyFont="1" applyBorder="1"/>
    <xf numFmtId="43" fontId="6" fillId="0" borderId="3" xfId="0" applyNumberFormat="1" applyFont="1" applyBorder="1"/>
    <xf numFmtId="43" fontId="7" fillId="0" borderId="3" xfId="0" applyNumberFormat="1" applyFont="1" applyBorder="1" applyAlignment="1">
      <alignment horizontal="left" vertical="top"/>
    </xf>
    <xf numFmtId="43" fontId="7" fillId="0" borderId="3" xfId="0" applyNumberFormat="1" applyFont="1" applyBorder="1" applyAlignment="1">
      <alignment vertical="top"/>
    </xf>
    <xf numFmtId="43" fontId="18" fillId="0" borderId="3" xfId="3" applyNumberFormat="1" applyFont="1" applyBorder="1" applyAlignment="1">
      <alignment horizontal="center" vertical="top" shrinkToFit="1"/>
    </xf>
    <xf numFmtId="1" fontId="3" fillId="0" borderId="0" xfId="0" applyNumberFormat="1" applyFont="1"/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vertical="top"/>
    </xf>
    <xf numFmtId="0" fontId="13" fillId="18" borderId="3" xfId="3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9" fillId="0" borderId="2" xfId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14" fillId="4" borderId="3" xfId="3" applyFont="1" applyFill="1" applyBorder="1" applyAlignment="1">
      <alignment horizontal="left" vertical="top"/>
    </xf>
    <xf numFmtId="0" fontId="14" fillId="5" borderId="8" xfId="3" applyFont="1" applyFill="1" applyBorder="1" applyAlignment="1">
      <alignment horizontal="left" vertical="top"/>
    </xf>
    <xf numFmtId="0" fontId="14" fillId="5" borderId="5" xfId="3" applyFont="1" applyFill="1" applyBorder="1" applyAlignment="1">
      <alignment horizontal="left" vertical="top"/>
    </xf>
    <xf numFmtId="0" fontId="14" fillId="6" borderId="8" xfId="3" applyFont="1" applyFill="1" applyBorder="1" applyAlignment="1">
      <alignment horizontal="left" vertical="top"/>
    </xf>
    <xf numFmtId="0" fontId="14" fillId="6" borderId="5" xfId="3" applyFont="1" applyFill="1" applyBorder="1" applyAlignment="1">
      <alignment horizontal="left" vertical="top"/>
    </xf>
    <xf numFmtId="0" fontId="14" fillId="7" borderId="8" xfId="3" applyFont="1" applyFill="1" applyBorder="1" applyAlignment="1">
      <alignment horizontal="left" vertical="top"/>
    </xf>
    <xf numFmtId="0" fontId="14" fillId="7" borderId="5" xfId="3" applyFont="1" applyFill="1" applyBorder="1" applyAlignment="1">
      <alignment horizontal="left" vertical="top"/>
    </xf>
    <xf numFmtId="0" fontId="14" fillId="8" borderId="8" xfId="3" applyFont="1" applyFill="1" applyBorder="1" applyAlignment="1">
      <alignment horizontal="left" vertical="top"/>
    </xf>
    <xf numFmtId="0" fontId="14" fillId="8" borderId="5" xfId="3" applyFont="1" applyFill="1" applyBorder="1" applyAlignment="1">
      <alignment horizontal="left" vertical="top"/>
    </xf>
    <xf numFmtId="0" fontId="14" fillId="3" borderId="8" xfId="3" applyFont="1" applyFill="1" applyBorder="1" applyAlignment="1">
      <alignment horizontal="left" vertical="top"/>
    </xf>
    <xf numFmtId="0" fontId="14" fillId="3" borderId="5" xfId="3" applyFont="1" applyFill="1" applyBorder="1" applyAlignment="1">
      <alignment horizontal="left" vertical="top"/>
    </xf>
    <xf numFmtId="0" fontId="14" fillId="2" borderId="8" xfId="3" applyFont="1" applyFill="1" applyBorder="1" applyAlignment="1">
      <alignment horizontal="left" vertical="top"/>
    </xf>
    <xf numFmtId="0" fontId="14" fillId="2" borderId="5" xfId="3" applyFont="1" applyFill="1" applyBorder="1" applyAlignment="1">
      <alignment horizontal="left" vertical="top"/>
    </xf>
    <xf numFmtId="0" fontId="21" fillId="0" borderId="6" xfId="0" applyFont="1" applyBorder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8" fillId="0" borderId="2" xfId="0" applyFont="1" applyBorder="1" applyAlignment="1">
      <alignment horizontal="center"/>
    </xf>
  </cellXfs>
  <cellStyles count="5">
    <cellStyle name="Comma" xfId="2" builtinId="3"/>
    <cellStyle name="Comma 2" xfId="4" xr:uid="{C51F9387-C47F-4B04-A36F-EFF22BEEB52E}"/>
    <cellStyle name="Hyperlink" xfId="1" builtinId="8"/>
    <cellStyle name="Normal" xfId="0" builtinId="0"/>
    <cellStyle name="Normal 2" xfId="3" xr:uid="{EF2CCC8A-7DEF-44D4-9BE8-0564AE1D584C}"/>
  </cellStyles>
  <dxfs count="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acultycentral.files.wordpress.com/2019/08/service-activity-and-development-credits-catalog-2019-2020_rev082619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libguides.tri-c.edu/liais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F8EC2-9B8A-4126-9126-F7D0FA6B927F}">
  <sheetPr>
    <pageSetUpPr fitToPage="1"/>
  </sheetPr>
  <dimension ref="A1:J75"/>
  <sheetViews>
    <sheetView tabSelected="1" zoomScaleNormal="100" workbookViewId="0">
      <selection activeCell="D10" sqref="D10"/>
    </sheetView>
  </sheetViews>
  <sheetFormatPr defaultRowHeight="15"/>
  <cols>
    <col min="1" max="2" width="15.5703125" bestFit="1" customWidth="1"/>
    <col min="3" max="3" width="45.5703125" bestFit="1" customWidth="1"/>
    <col min="4" max="4" width="55.5703125" bestFit="1" customWidth="1"/>
    <col min="5" max="5" width="13.28515625" bestFit="1" customWidth="1"/>
    <col min="6" max="6" width="13.140625" customWidth="1"/>
    <col min="7" max="7" width="24.5703125" bestFit="1" customWidth="1"/>
    <col min="8" max="8" width="13.7109375" customWidth="1"/>
    <col min="9" max="9" width="14.42578125" bestFit="1" customWidth="1"/>
    <col min="10" max="10" width="47.85546875" customWidth="1"/>
  </cols>
  <sheetData>
    <row r="1" spans="1:10" s="1" customFormat="1" ht="18.75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</row>
    <row r="3" spans="1:10" ht="24.95" customHeight="1" thickBot="1">
      <c r="A3" s="141" t="s">
        <v>1</v>
      </c>
      <c r="B3" s="141"/>
      <c r="C3" s="133"/>
      <c r="E3" s="1" t="s">
        <v>2</v>
      </c>
      <c r="F3" s="140"/>
      <c r="G3" s="140"/>
      <c r="I3" s="134"/>
      <c r="J3" s="134"/>
    </row>
    <row r="4" spans="1:10" ht="24.95" customHeight="1">
      <c r="A4" s="132"/>
      <c r="E4" s="1"/>
      <c r="F4" s="1"/>
      <c r="I4" s="134"/>
      <c r="J4" s="134"/>
    </row>
    <row r="5" spans="1:10" ht="24.95" customHeight="1" thickBot="1">
      <c r="A5" s="142" t="s">
        <v>3</v>
      </c>
      <c r="B5" s="142"/>
      <c r="C5" s="5"/>
      <c r="E5" s="1" t="s">
        <v>4</v>
      </c>
      <c r="F5" s="140"/>
      <c r="G5" s="140"/>
      <c r="I5" s="134"/>
      <c r="J5" s="134"/>
    </row>
    <row r="6" spans="1:10" ht="24.95" customHeight="1">
      <c r="A6" s="132"/>
      <c r="I6" s="134"/>
      <c r="J6" s="134"/>
    </row>
    <row r="7" spans="1:10" ht="24.95" customHeight="1" thickBot="1">
      <c r="A7" s="141" t="s">
        <v>5</v>
      </c>
      <c r="B7" s="141"/>
      <c r="C7" s="4"/>
      <c r="I7" s="134"/>
      <c r="J7" s="134"/>
    </row>
    <row r="8" spans="1:10">
      <c r="A8" s="16"/>
      <c r="I8" s="134"/>
      <c r="J8" s="134"/>
    </row>
    <row r="9" spans="1:10" ht="21">
      <c r="A9" s="138" t="s">
        <v>6</v>
      </c>
      <c r="B9" s="138"/>
      <c r="C9" s="138"/>
      <c r="D9" s="136" t="s">
        <v>7</v>
      </c>
    </row>
    <row r="10" spans="1:10" s="1" customFormat="1" ht="45" customHeight="1">
      <c r="A10" s="6" t="s">
        <v>8</v>
      </c>
      <c r="B10" s="6" t="s">
        <v>9</v>
      </c>
      <c r="C10" s="7" t="s">
        <v>10</v>
      </c>
      <c r="D10" s="7" t="s">
        <v>11</v>
      </c>
      <c r="E10" s="7" t="s">
        <v>12</v>
      </c>
      <c r="F10" s="7" t="s">
        <v>13</v>
      </c>
      <c r="G10" s="7" t="s">
        <v>14</v>
      </c>
      <c r="H10" s="7" t="s">
        <v>15</v>
      </c>
      <c r="I10" s="7" t="s">
        <v>16</v>
      </c>
      <c r="J10" s="7" t="s">
        <v>17</v>
      </c>
    </row>
    <row r="11" spans="1:10" ht="24.95" customHeight="1">
      <c r="A11" s="3"/>
      <c r="B11" s="9" t="str">
        <f t="shared" ref="B11:B13" si="0">IF(A11&gt;0,VLOOKUP(A11,numbering,2,FALSE),"New #")</f>
        <v>New #</v>
      </c>
      <c r="C11" s="3" t="str">
        <f t="shared" ref="C11:C13" si="1">IF(ISNUMBER(B11),VLOOKUP(TRUNC(B11),Category,2,FALSE)," ")</f>
        <v xml:space="preserve"> </v>
      </c>
      <c r="D11" s="2" t="str">
        <f t="shared" ref="D11:D13" si="2">IF(ISNUMBER(B11),VLOOKUP($B11,Catalog,3,FALSE)," ")</f>
        <v xml:space="preserve"> </v>
      </c>
      <c r="E11" s="8" t="str">
        <f t="shared" ref="E11:E13" si="3">IF(ISNUMBER(B11),VLOOKUP($B11,Catalog,2,FALSE)," ")</f>
        <v xml:space="preserve"> </v>
      </c>
      <c r="F11" s="8" t="str">
        <f t="shared" ref="F11:F13" si="4">IF(ISNUMBER(B11),VLOOKUP($B11,Catalog,4,FALSE)," ")</f>
        <v xml:space="preserve"> </v>
      </c>
      <c r="G11" s="2"/>
      <c r="H11" s="15"/>
      <c r="I11" s="2"/>
      <c r="J11" s="2"/>
    </row>
    <row r="12" spans="1:10" ht="24.95" customHeight="1">
      <c r="A12" s="3"/>
      <c r="B12" s="9" t="str">
        <f t="shared" si="0"/>
        <v>New #</v>
      </c>
      <c r="C12" s="3" t="str">
        <f t="shared" si="1"/>
        <v xml:space="preserve"> </v>
      </c>
      <c r="D12" s="2" t="str">
        <f t="shared" si="2"/>
        <v xml:space="preserve"> </v>
      </c>
      <c r="E12" s="8" t="str">
        <f t="shared" si="3"/>
        <v xml:space="preserve"> </v>
      </c>
      <c r="F12" s="8" t="str">
        <f t="shared" si="4"/>
        <v xml:space="preserve"> </v>
      </c>
      <c r="G12" s="2"/>
      <c r="H12" s="15"/>
      <c r="I12" s="2"/>
      <c r="J12" s="2"/>
    </row>
    <row r="13" spans="1:10" ht="24.95" customHeight="1">
      <c r="A13" s="3"/>
      <c r="B13" s="9" t="str">
        <f t="shared" si="0"/>
        <v>New #</v>
      </c>
      <c r="C13" s="3" t="str">
        <f t="shared" si="1"/>
        <v xml:space="preserve"> </v>
      </c>
      <c r="D13" s="2" t="str">
        <f t="shared" si="2"/>
        <v xml:space="preserve"> </v>
      </c>
      <c r="E13" s="8" t="str">
        <f t="shared" si="3"/>
        <v xml:space="preserve"> </v>
      </c>
      <c r="F13" s="8" t="str">
        <f t="shared" si="4"/>
        <v xml:space="preserve"> </v>
      </c>
      <c r="G13" s="2"/>
      <c r="H13" s="15"/>
      <c r="I13" s="2"/>
      <c r="J13" s="2"/>
    </row>
    <row r="14" spans="1:10" ht="24.95" customHeight="1">
      <c r="A14" s="3"/>
      <c r="B14" s="9" t="str">
        <f t="shared" ref="B14:B15" si="5">IF(A14&gt;0,VLOOKUP(A14,numbering,2,FALSE),"New #")</f>
        <v>New #</v>
      </c>
      <c r="C14" s="3" t="str">
        <f t="shared" ref="C14:C40" si="6">IF(ISNUMBER(B14),VLOOKUP(TRUNC(B14),Category,2,FALSE)," ")</f>
        <v xml:space="preserve"> </v>
      </c>
      <c r="D14" s="2" t="str">
        <f t="shared" ref="D14:D40" si="7">IF(ISNUMBER(B14),VLOOKUP($B14,Catalog,3,FALSE)," ")</f>
        <v xml:space="preserve"> </v>
      </c>
      <c r="E14" s="8" t="str">
        <f t="shared" ref="E14:E15" si="8">IF(ISNUMBER(B14),VLOOKUP($B14,Catalog,2,FALSE)," ")</f>
        <v xml:space="preserve"> </v>
      </c>
      <c r="F14" s="8" t="str">
        <f t="shared" ref="F14:F15" si="9">IF(ISNUMBER(B14),VLOOKUP($B14,Catalog,4,FALSE)," ")</f>
        <v xml:space="preserve"> </v>
      </c>
      <c r="G14" s="2"/>
      <c r="H14" s="15"/>
      <c r="I14" s="2"/>
      <c r="J14" s="2"/>
    </row>
    <row r="15" spans="1:10" ht="24.95" customHeight="1">
      <c r="A15" s="3"/>
      <c r="B15" s="9" t="str">
        <f t="shared" si="5"/>
        <v>New #</v>
      </c>
      <c r="C15" s="3" t="str">
        <f t="shared" si="6"/>
        <v xml:space="preserve"> </v>
      </c>
      <c r="D15" s="2" t="str">
        <f t="shared" si="7"/>
        <v xml:space="preserve"> </v>
      </c>
      <c r="E15" s="8" t="str">
        <f t="shared" si="8"/>
        <v xml:space="preserve"> </v>
      </c>
      <c r="F15" s="8" t="str">
        <f t="shared" si="9"/>
        <v xml:space="preserve"> </v>
      </c>
      <c r="G15" s="2"/>
      <c r="H15" s="15"/>
      <c r="I15" s="2"/>
      <c r="J15" s="2"/>
    </row>
    <row r="16" spans="1:10" ht="24.95" customHeight="1">
      <c r="A16" s="3"/>
      <c r="B16" s="9" t="str">
        <f t="shared" ref="B16:B40" si="10">IF(A16&gt;0,VLOOKUP(A16,numbering,2,FALSE),"New #")</f>
        <v>New #</v>
      </c>
      <c r="C16" s="3" t="str">
        <f t="shared" si="6"/>
        <v xml:space="preserve"> </v>
      </c>
      <c r="D16" s="2" t="str">
        <f t="shared" si="7"/>
        <v xml:space="preserve"> </v>
      </c>
      <c r="E16" s="8" t="str">
        <f t="shared" ref="E16:E40" si="11">IF(ISNUMBER(B16),VLOOKUP($B16,Catalog,2,FALSE)," ")</f>
        <v xml:space="preserve"> </v>
      </c>
      <c r="F16" s="8" t="str">
        <f t="shared" ref="F16:F40" si="12">IF(ISNUMBER(B16),VLOOKUP($B16,Catalog,4,FALSE)," ")</f>
        <v xml:space="preserve"> </v>
      </c>
      <c r="G16" s="2"/>
      <c r="H16" s="15"/>
      <c r="I16" s="2"/>
      <c r="J16" s="2"/>
    </row>
    <row r="17" spans="1:10" ht="24.95" customHeight="1">
      <c r="A17" s="3"/>
      <c r="B17" s="9" t="str">
        <f t="shared" si="10"/>
        <v>New #</v>
      </c>
      <c r="C17" s="3" t="str">
        <f t="shared" si="6"/>
        <v xml:space="preserve"> </v>
      </c>
      <c r="D17" s="2" t="str">
        <f t="shared" si="7"/>
        <v xml:space="preserve"> </v>
      </c>
      <c r="E17" s="8" t="str">
        <f t="shared" si="11"/>
        <v xml:space="preserve"> </v>
      </c>
      <c r="F17" s="8" t="str">
        <f t="shared" si="12"/>
        <v xml:space="preserve"> </v>
      </c>
      <c r="G17" s="2"/>
      <c r="H17" s="15"/>
      <c r="I17" s="2"/>
      <c r="J17" s="2"/>
    </row>
    <row r="18" spans="1:10" ht="24.95" customHeight="1">
      <c r="A18" s="3"/>
      <c r="B18" s="9" t="str">
        <f t="shared" ref="B18" si="13">IF(A18&gt;0,VLOOKUP(A18,numbering,2,FALSE),"New #")</f>
        <v>New #</v>
      </c>
      <c r="C18" s="3" t="str">
        <f t="shared" si="6"/>
        <v xml:space="preserve"> </v>
      </c>
      <c r="D18" s="2" t="str">
        <f t="shared" si="7"/>
        <v xml:space="preserve"> </v>
      </c>
      <c r="E18" s="8" t="str">
        <f t="shared" ref="E18" si="14">IF(ISNUMBER(B18),VLOOKUP($B18,Catalog,2,FALSE)," ")</f>
        <v xml:space="preserve"> </v>
      </c>
      <c r="F18" s="8" t="str">
        <f t="shared" ref="F18" si="15">IF(ISNUMBER(B18),VLOOKUP($B18,Catalog,4,FALSE)," ")</f>
        <v xml:space="preserve"> </v>
      </c>
      <c r="G18" s="2"/>
      <c r="H18" s="15"/>
      <c r="I18" s="2"/>
      <c r="J18" s="2"/>
    </row>
    <row r="19" spans="1:10" ht="24.95" customHeight="1">
      <c r="A19" s="3"/>
      <c r="B19" s="9" t="str">
        <f t="shared" si="10"/>
        <v>New #</v>
      </c>
      <c r="C19" s="3" t="str">
        <f t="shared" si="6"/>
        <v xml:space="preserve"> </v>
      </c>
      <c r="D19" s="2" t="str">
        <f t="shared" si="7"/>
        <v xml:space="preserve"> </v>
      </c>
      <c r="E19" s="8" t="str">
        <f t="shared" si="11"/>
        <v xml:space="preserve"> </v>
      </c>
      <c r="F19" s="8" t="str">
        <f t="shared" si="12"/>
        <v xml:space="preserve"> </v>
      </c>
      <c r="G19" s="2"/>
      <c r="H19" s="15"/>
      <c r="I19" s="2"/>
      <c r="J19" s="2"/>
    </row>
    <row r="20" spans="1:10" ht="24.95" customHeight="1">
      <c r="A20" s="3"/>
      <c r="B20" s="9" t="str">
        <f t="shared" si="10"/>
        <v>New #</v>
      </c>
      <c r="C20" s="3" t="str">
        <f t="shared" si="6"/>
        <v xml:space="preserve"> </v>
      </c>
      <c r="D20" s="2" t="str">
        <f t="shared" si="7"/>
        <v xml:space="preserve"> </v>
      </c>
      <c r="E20" s="8" t="str">
        <f t="shared" si="11"/>
        <v xml:space="preserve"> </v>
      </c>
      <c r="F20" s="8" t="str">
        <f t="shared" si="12"/>
        <v xml:space="preserve"> </v>
      </c>
      <c r="G20" s="2"/>
      <c r="H20" s="15"/>
      <c r="I20" s="2"/>
      <c r="J20" s="2"/>
    </row>
    <row r="21" spans="1:10" ht="24.95" customHeight="1">
      <c r="A21" s="3"/>
      <c r="B21" s="9" t="str">
        <f t="shared" si="10"/>
        <v>New #</v>
      </c>
      <c r="C21" s="3" t="str">
        <f t="shared" si="6"/>
        <v xml:space="preserve"> </v>
      </c>
      <c r="D21" s="2" t="str">
        <f t="shared" si="7"/>
        <v xml:space="preserve"> </v>
      </c>
      <c r="E21" s="8" t="str">
        <f t="shared" si="11"/>
        <v xml:space="preserve"> </v>
      </c>
      <c r="F21" s="8" t="str">
        <f t="shared" si="12"/>
        <v xml:space="preserve"> </v>
      </c>
      <c r="G21" s="2"/>
      <c r="H21" s="15"/>
      <c r="I21" s="2"/>
      <c r="J21" s="2"/>
    </row>
    <row r="22" spans="1:10" ht="24.95" customHeight="1">
      <c r="A22" s="3"/>
      <c r="B22" s="9" t="str">
        <f t="shared" si="10"/>
        <v>New #</v>
      </c>
      <c r="C22" s="3" t="str">
        <f t="shared" si="6"/>
        <v xml:space="preserve"> </v>
      </c>
      <c r="D22" s="2" t="str">
        <f t="shared" si="7"/>
        <v xml:space="preserve"> </v>
      </c>
      <c r="E22" s="8" t="str">
        <f t="shared" si="11"/>
        <v xml:space="preserve"> </v>
      </c>
      <c r="F22" s="8" t="str">
        <f t="shared" si="12"/>
        <v xml:space="preserve"> </v>
      </c>
      <c r="G22" s="2"/>
      <c r="H22" s="15"/>
      <c r="I22" s="2"/>
      <c r="J22" s="2"/>
    </row>
    <row r="23" spans="1:10" ht="24.95" customHeight="1">
      <c r="A23" s="3"/>
      <c r="B23" s="9" t="str">
        <f t="shared" ref="B23" si="16">IF(A23&gt;0,VLOOKUP(A23,numbering,2,FALSE),"New #")</f>
        <v>New #</v>
      </c>
      <c r="C23" s="3" t="str">
        <f t="shared" si="6"/>
        <v xml:space="preserve"> </v>
      </c>
      <c r="D23" s="2" t="str">
        <f t="shared" si="7"/>
        <v xml:space="preserve"> </v>
      </c>
      <c r="E23" s="8" t="str">
        <f t="shared" ref="E23" si="17">IF(ISNUMBER(B23),VLOOKUP($B23,Catalog,2,FALSE)," ")</f>
        <v xml:space="preserve"> </v>
      </c>
      <c r="F23" s="8" t="str">
        <f t="shared" ref="F23" si="18">IF(ISNUMBER(B23),VLOOKUP($B23,Catalog,4,FALSE)," ")</f>
        <v xml:space="preserve"> </v>
      </c>
      <c r="G23" s="2"/>
      <c r="H23" s="15"/>
      <c r="I23" s="2"/>
      <c r="J23" s="2"/>
    </row>
    <row r="24" spans="1:10" ht="24.95" customHeight="1">
      <c r="A24" s="3"/>
      <c r="B24" s="9" t="str">
        <f t="shared" si="10"/>
        <v>New #</v>
      </c>
      <c r="C24" s="3" t="str">
        <f t="shared" si="6"/>
        <v xml:space="preserve"> </v>
      </c>
      <c r="D24" s="2" t="str">
        <f t="shared" si="7"/>
        <v xml:space="preserve"> </v>
      </c>
      <c r="E24" s="8" t="str">
        <f t="shared" si="11"/>
        <v xml:space="preserve"> </v>
      </c>
      <c r="F24" s="8" t="str">
        <f t="shared" si="12"/>
        <v xml:space="preserve"> </v>
      </c>
      <c r="G24" s="2"/>
      <c r="H24" s="15"/>
      <c r="I24" s="2"/>
      <c r="J24" s="2"/>
    </row>
    <row r="25" spans="1:10" ht="24.95" customHeight="1">
      <c r="A25" s="3"/>
      <c r="B25" s="9" t="str">
        <f t="shared" si="10"/>
        <v>New #</v>
      </c>
      <c r="C25" s="3" t="str">
        <f t="shared" si="6"/>
        <v xml:space="preserve"> </v>
      </c>
      <c r="D25" s="2" t="str">
        <f t="shared" si="7"/>
        <v xml:space="preserve"> </v>
      </c>
      <c r="E25" s="8" t="str">
        <f t="shared" si="11"/>
        <v xml:space="preserve"> </v>
      </c>
      <c r="F25" s="8" t="str">
        <f t="shared" si="12"/>
        <v xml:space="preserve"> </v>
      </c>
      <c r="G25" s="2"/>
      <c r="H25" s="15"/>
      <c r="I25" s="2"/>
      <c r="J25" s="2"/>
    </row>
    <row r="26" spans="1:10" ht="24.95" customHeight="1">
      <c r="A26" s="3"/>
      <c r="B26" s="9" t="str">
        <f t="shared" si="10"/>
        <v>New #</v>
      </c>
      <c r="C26" s="3" t="str">
        <f t="shared" si="6"/>
        <v xml:space="preserve"> </v>
      </c>
      <c r="D26" s="2" t="str">
        <f t="shared" si="7"/>
        <v xml:space="preserve"> </v>
      </c>
      <c r="E26" s="8" t="str">
        <f t="shared" si="11"/>
        <v xml:space="preserve"> </v>
      </c>
      <c r="F26" s="8" t="str">
        <f t="shared" si="12"/>
        <v xml:space="preserve"> </v>
      </c>
      <c r="G26" s="2"/>
      <c r="H26" s="15"/>
      <c r="I26" s="2"/>
      <c r="J26" s="2"/>
    </row>
    <row r="27" spans="1:10" ht="24.95" customHeight="1">
      <c r="A27" s="3"/>
      <c r="B27" s="9" t="str">
        <f t="shared" si="10"/>
        <v>New #</v>
      </c>
      <c r="C27" s="3" t="str">
        <f t="shared" si="6"/>
        <v xml:space="preserve"> </v>
      </c>
      <c r="D27" s="2" t="str">
        <f t="shared" si="7"/>
        <v xml:space="preserve"> </v>
      </c>
      <c r="E27" s="8" t="str">
        <f t="shared" si="11"/>
        <v xml:space="preserve"> </v>
      </c>
      <c r="F27" s="8" t="str">
        <f t="shared" si="12"/>
        <v xml:space="preserve"> </v>
      </c>
      <c r="G27" s="2"/>
      <c r="H27" s="15"/>
      <c r="I27" s="2"/>
      <c r="J27" s="2"/>
    </row>
    <row r="28" spans="1:10" ht="24.95" customHeight="1">
      <c r="A28" s="3"/>
      <c r="B28" s="9" t="str">
        <f t="shared" ref="B28" si="19">IF(A28&gt;0,VLOOKUP(A28,numbering,2,FALSE),"New #")</f>
        <v>New #</v>
      </c>
      <c r="C28" s="3" t="str">
        <f t="shared" si="6"/>
        <v xml:space="preserve"> </v>
      </c>
      <c r="D28" s="2" t="str">
        <f t="shared" si="7"/>
        <v xml:space="preserve"> </v>
      </c>
      <c r="E28" s="8" t="str">
        <f t="shared" ref="E28" si="20">IF(ISNUMBER(B28),VLOOKUP($B28,Catalog,2,FALSE)," ")</f>
        <v xml:space="preserve"> </v>
      </c>
      <c r="F28" s="8" t="str">
        <f t="shared" ref="F28" si="21">IF(ISNUMBER(B28),VLOOKUP($B28,Catalog,4,FALSE)," ")</f>
        <v xml:space="preserve"> </v>
      </c>
      <c r="G28" s="2"/>
      <c r="H28" s="15"/>
      <c r="I28" s="2"/>
      <c r="J28" s="2"/>
    </row>
    <row r="29" spans="1:10" ht="24.95" customHeight="1">
      <c r="A29" s="3"/>
      <c r="B29" s="9" t="str">
        <f t="shared" si="10"/>
        <v>New #</v>
      </c>
      <c r="C29" s="3" t="str">
        <f t="shared" si="6"/>
        <v xml:space="preserve"> </v>
      </c>
      <c r="D29" s="2" t="str">
        <f t="shared" si="7"/>
        <v xml:space="preserve"> </v>
      </c>
      <c r="E29" s="8" t="str">
        <f t="shared" si="11"/>
        <v xml:space="preserve"> </v>
      </c>
      <c r="F29" s="8" t="str">
        <f t="shared" si="12"/>
        <v xml:space="preserve"> </v>
      </c>
      <c r="G29" s="2"/>
      <c r="H29" s="15"/>
      <c r="I29" s="2"/>
      <c r="J29" s="2"/>
    </row>
    <row r="30" spans="1:10" ht="24.95" customHeight="1">
      <c r="A30" s="3"/>
      <c r="B30" s="9" t="str">
        <f t="shared" ref="B30" si="22">IF(A30&gt;0,VLOOKUP(A30,numbering,2,FALSE),"New #")</f>
        <v>New #</v>
      </c>
      <c r="C30" s="3" t="str">
        <f t="shared" si="6"/>
        <v xml:space="preserve"> </v>
      </c>
      <c r="D30" s="2" t="str">
        <f t="shared" si="7"/>
        <v xml:space="preserve"> </v>
      </c>
      <c r="E30" s="8" t="str">
        <f t="shared" ref="E30" si="23">IF(ISNUMBER(B30),VLOOKUP($B30,Catalog,2,FALSE)," ")</f>
        <v xml:space="preserve"> </v>
      </c>
      <c r="F30" s="8" t="str">
        <f t="shared" ref="F30" si="24">IF(ISNUMBER(B30),VLOOKUP($B30,Catalog,4,FALSE)," ")</f>
        <v xml:space="preserve"> </v>
      </c>
      <c r="G30" s="2"/>
      <c r="H30" s="15"/>
      <c r="I30" s="2"/>
      <c r="J30" s="2"/>
    </row>
    <row r="31" spans="1:10" ht="24.95" customHeight="1">
      <c r="A31" s="3"/>
      <c r="B31" s="9" t="str">
        <f t="shared" si="10"/>
        <v>New #</v>
      </c>
      <c r="C31" s="3" t="str">
        <f t="shared" si="6"/>
        <v xml:space="preserve"> </v>
      </c>
      <c r="D31" s="2" t="str">
        <f t="shared" si="7"/>
        <v xml:space="preserve"> </v>
      </c>
      <c r="E31" s="8" t="str">
        <f t="shared" si="11"/>
        <v xml:space="preserve"> </v>
      </c>
      <c r="F31" s="8" t="str">
        <f t="shared" si="12"/>
        <v xml:space="preserve"> </v>
      </c>
      <c r="G31" s="2"/>
      <c r="H31" s="15"/>
      <c r="I31" s="2"/>
      <c r="J31" s="2"/>
    </row>
    <row r="32" spans="1:10" ht="24.95" customHeight="1">
      <c r="A32" s="3"/>
      <c r="B32" s="9" t="str">
        <f t="shared" ref="B32" si="25">IF(A32&gt;0,VLOOKUP(A32,numbering,2,FALSE),"New #")</f>
        <v>New #</v>
      </c>
      <c r="C32" s="3" t="str">
        <f t="shared" si="6"/>
        <v xml:space="preserve"> </v>
      </c>
      <c r="D32" s="2" t="str">
        <f t="shared" si="7"/>
        <v xml:space="preserve"> </v>
      </c>
      <c r="E32" s="8" t="str">
        <f t="shared" ref="E32" si="26">IF(ISNUMBER(B32),VLOOKUP($B32,Catalog,2,FALSE)," ")</f>
        <v xml:space="preserve"> </v>
      </c>
      <c r="F32" s="8" t="str">
        <f t="shared" ref="F32" si="27">IF(ISNUMBER(B32),VLOOKUP($B32,Catalog,4,FALSE)," ")</f>
        <v xml:space="preserve"> </v>
      </c>
      <c r="G32" s="2"/>
      <c r="H32" s="15"/>
      <c r="I32" s="2"/>
      <c r="J32" s="2"/>
    </row>
    <row r="33" spans="1:10" ht="24.95" customHeight="1">
      <c r="A33" s="3"/>
      <c r="B33" s="9" t="str">
        <f t="shared" si="10"/>
        <v>New #</v>
      </c>
      <c r="C33" s="3" t="str">
        <f t="shared" si="6"/>
        <v xml:space="preserve"> </v>
      </c>
      <c r="D33" s="2" t="str">
        <f t="shared" si="7"/>
        <v xml:space="preserve"> </v>
      </c>
      <c r="E33" s="8" t="str">
        <f t="shared" si="11"/>
        <v xml:space="preserve"> </v>
      </c>
      <c r="F33" s="8" t="str">
        <f t="shared" si="12"/>
        <v xml:space="preserve"> </v>
      </c>
      <c r="G33" s="2"/>
      <c r="H33" s="15"/>
      <c r="I33" s="2"/>
      <c r="J33" s="2"/>
    </row>
    <row r="34" spans="1:10" ht="24.95" customHeight="1">
      <c r="A34" s="3"/>
      <c r="B34" s="9" t="str">
        <f t="shared" si="10"/>
        <v>New #</v>
      </c>
      <c r="C34" s="3" t="str">
        <f t="shared" si="6"/>
        <v xml:space="preserve"> </v>
      </c>
      <c r="D34" s="2" t="str">
        <f t="shared" si="7"/>
        <v xml:space="preserve"> </v>
      </c>
      <c r="E34" s="8" t="str">
        <f t="shared" si="11"/>
        <v xml:space="preserve"> </v>
      </c>
      <c r="F34" s="8" t="str">
        <f t="shared" si="12"/>
        <v xml:space="preserve"> </v>
      </c>
      <c r="G34" s="2"/>
      <c r="H34" s="15"/>
      <c r="I34" s="2"/>
      <c r="J34" s="2"/>
    </row>
    <row r="35" spans="1:10" ht="24.95" customHeight="1">
      <c r="A35" s="3"/>
      <c r="B35" s="9" t="str">
        <f t="shared" ref="B35" si="28">IF(A35&gt;0,VLOOKUP(A35,numbering,2,FALSE),"New #")</f>
        <v>New #</v>
      </c>
      <c r="C35" s="3" t="str">
        <f t="shared" si="6"/>
        <v xml:space="preserve"> </v>
      </c>
      <c r="D35" s="2" t="str">
        <f t="shared" si="7"/>
        <v xml:space="preserve"> </v>
      </c>
      <c r="E35" s="8" t="str">
        <f t="shared" ref="E35" si="29">IF(ISNUMBER(B35),VLOOKUP($B35,Catalog,2,FALSE)," ")</f>
        <v xml:space="preserve"> </v>
      </c>
      <c r="F35" s="8" t="str">
        <f t="shared" ref="F35" si="30">IF(ISNUMBER(B35),VLOOKUP($B35,Catalog,4,FALSE)," ")</f>
        <v xml:space="preserve"> </v>
      </c>
      <c r="G35" s="2"/>
      <c r="H35" s="15"/>
      <c r="I35" s="2"/>
      <c r="J35" s="2"/>
    </row>
    <row r="36" spans="1:10" ht="24.95" customHeight="1">
      <c r="A36" s="3"/>
      <c r="B36" s="9" t="str">
        <f t="shared" si="10"/>
        <v>New #</v>
      </c>
      <c r="C36" s="3" t="str">
        <f t="shared" si="6"/>
        <v xml:space="preserve"> </v>
      </c>
      <c r="D36" s="2" t="str">
        <f t="shared" si="7"/>
        <v xml:space="preserve"> </v>
      </c>
      <c r="E36" s="8" t="str">
        <f t="shared" si="11"/>
        <v xml:space="preserve"> </v>
      </c>
      <c r="F36" s="8" t="str">
        <f t="shared" si="12"/>
        <v xml:space="preserve"> </v>
      </c>
      <c r="G36" s="2"/>
      <c r="H36" s="15"/>
      <c r="I36" s="2"/>
      <c r="J36" s="2"/>
    </row>
    <row r="37" spans="1:10" ht="24.95" customHeight="1">
      <c r="A37" s="3"/>
      <c r="B37" s="9" t="str">
        <f t="shared" si="10"/>
        <v>New #</v>
      </c>
      <c r="C37" s="3" t="str">
        <f t="shared" si="6"/>
        <v xml:space="preserve"> </v>
      </c>
      <c r="D37" s="2" t="str">
        <f t="shared" si="7"/>
        <v xml:space="preserve"> </v>
      </c>
      <c r="E37" s="8" t="str">
        <f t="shared" si="11"/>
        <v xml:space="preserve"> </v>
      </c>
      <c r="F37" s="8" t="str">
        <f t="shared" si="12"/>
        <v xml:space="preserve"> </v>
      </c>
      <c r="G37" s="2"/>
      <c r="H37" s="15"/>
      <c r="I37" s="2"/>
      <c r="J37" s="2"/>
    </row>
    <row r="38" spans="1:10" ht="24.95" customHeight="1">
      <c r="A38" s="3"/>
      <c r="B38" s="9" t="str">
        <f t="shared" ref="B38" si="31">IF(A38&gt;0,VLOOKUP(A38,numbering,2,FALSE),"New #")</f>
        <v>New #</v>
      </c>
      <c r="C38" s="3" t="str">
        <f t="shared" si="6"/>
        <v xml:space="preserve"> </v>
      </c>
      <c r="D38" s="2" t="str">
        <f t="shared" si="7"/>
        <v xml:space="preserve"> </v>
      </c>
      <c r="E38" s="8" t="str">
        <f t="shared" ref="E38" si="32">IF(ISNUMBER(B38),VLOOKUP($B38,Catalog,2,FALSE)," ")</f>
        <v xml:space="preserve"> </v>
      </c>
      <c r="F38" s="8" t="str">
        <f t="shared" ref="F38" si="33">IF(ISNUMBER(B38),VLOOKUP($B38,Catalog,4,FALSE)," ")</f>
        <v xml:space="preserve"> </v>
      </c>
      <c r="G38" s="2"/>
      <c r="H38" s="15"/>
      <c r="I38" s="2"/>
      <c r="J38" s="2"/>
    </row>
    <row r="39" spans="1:10" ht="24.95" customHeight="1">
      <c r="A39" s="3"/>
      <c r="B39" s="9" t="str">
        <f t="shared" si="10"/>
        <v>New #</v>
      </c>
      <c r="C39" s="3" t="str">
        <f t="shared" si="6"/>
        <v xml:space="preserve"> </v>
      </c>
      <c r="D39" s="2" t="str">
        <f t="shared" si="7"/>
        <v xml:space="preserve"> </v>
      </c>
      <c r="E39" s="8" t="str">
        <f t="shared" si="11"/>
        <v xml:space="preserve"> </v>
      </c>
      <c r="F39" s="8" t="str">
        <f t="shared" si="12"/>
        <v xml:space="preserve"> </v>
      </c>
      <c r="G39" s="2"/>
      <c r="H39" s="15"/>
      <c r="I39" s="2"/>
      <c r="J39" s="2"/>
    </row>
    <row r="40" spans="1:10" ht="24.95" customHeight="1">
      <c r="A40" s="3"/>
      <c r="B40" s="9" t="str">
        <f t="shared" si="10"/>
        <v>New #</v>
      </c>
      <c r="C40" s="3" t="str">
        <f t="shared" si="6"/>
        <v xml:space="preserve"> </v>
      </c>
      <c r="D40" s="2" t="str">
        <f t="shared" si="7"/>
        <v xml:space="preserve"> </v>
      </c>
      <c r="E40" s="8" t="str">
        <f t="shared" si="11"/>
        <v xml:space="preserve"> </v>
      </c>
      <c r="F40" s="8" t="str">
        <f t="shared" si="12"/>
        <v xml:space="preserve"> </v>
      </c>
      <c r="G40" s="2"/>
      <c r="H40" s="15"/>
      <c r="I40" s="2"/>
      <c r="J40" s="2"/>
    </row>
    <row r="41" spans="1:10" ht="24.95" customHeight="1">
      <c r="D41" s="132"/>
      <c r="E41" s="20">
        <f>+SUM(E11:E40)</f>
        <v>0</v>
      </c>
      <c r="F41" s="20">
        <f>SUM(F11:F40)</f>
        <v>0</v>
      </c>
      <c r="G41" s="18" t="s">
        <v>18</v>
      </c>
      <c r="H41" s="20">
        <f>SUM(H11:H40)</f>
        <v>0</v>
      </c>
    </row>
    <row r="42" spans="1:10" ht="31.5" thickBot="1">
      <c r="A42" s="139" t="s">
        <v>19</v>
      </c>
      <c r="B42" s="139"/>
      <c r="C42" s="143"/>
      <c r="D42" s="143"/>
      <c r="E42" s="20"/>
      <c r="F42" s="20"/>
      <c r="G42" s="21" t="s">
        <v>20</v>
      </c>
      <c r="H42" s="131"/>
    </row>
    <row r="43" spans="1:10" ht="24.95" customHeight="1" thickBot="1">
      <c r="A43" s="139" t="s">
        <v>21</v>
      </c>
      <c r="B43" s="139"/>
      <c r="C43" s="143"/>
      <c r="D43" s="143"/>
      <c r="E43" s="20"/>
      <c r="F43" s="20">
        <f>F41+F42+E41</f>
        <v>0</v>
      </c>
      <c r="G43" s="18" t="s">
        <v>22</v>
      </c>
      <c r="H43" s="20">
        <f>H41+H42</f>
        <v>0</v>
      </c>
    </row>
    <row r="44" spans="1:10" ht="24.95" customHeight="1" thickBot="1">
      <c r="A44" s="139" t="s">
        <v>23</v>
      </c>
      <c r="B44" s="139"/>
      <c r="C44" s="144"/>
      <c r="D44" s="144"/>
      <c r="E44" s="19"/>
      <c r="F44" s="19"/>
      <c r="G44" s="17"/>
      <c r="H44" s="17"/>
    </row>
    <row r="45" spans="1:10" ht="24.95" customHeight="1" thickBot="1">
      <c r="A45" s="139" t="s">
        <v>21</v>
      </c>
      <c r="B45" s="139"/>
      <c r="C45" s="144"/>
      <c r="D45" s="144"/>
      <c r="E45" s="17"/>
      <c r="F45" s="17"/>
      <c r="G45" s="17"/>
      <c r="H45" s="17"/>
    </row>
    <row r="75" spans="1:10" ht="24.95" customHeight="1">
      <c r="A75" s="3"/>
      <c r="B75" s="9" t="str">
        <f t="shared" ref="B75" si="34">IF(A75&gt;0,VLOOKUP(A75,numbering,2,FALSE),"New #")</f>
        <v>New #</v>
      </c>
      <c r="C75" s="3" t="str">
        <f t="shared" ref="C75" si="35">IF(ISNUMBER(B75),VLOOKUP(TRUNC(B75),Category,2,FALSE)," ")</f>
        <v xml:space="preserve"> </v>
      </c>
      <c r="D75" s="2" t="str">
        <f t="shared" ref="D75" si="36">IF(ISNUMBER(B75),VLOOKUP($B75,Catalog,3,FALSE)," ")</f>
        <v xml:space="preserve"> </v>
      </c>
      <c r="E75" s="8" t="str">
        <f t="shared" ref="E75" si="37">IF(ISNUMBER(B75),VLOOKUP($B75,Catalog,2,FALSE)," ")</f>
        <v xml:space="preserve"> </v>
      </c>
      <c r="F75" s="8" t="str">
        <f t="shared" ref="F75" si="38">IF(ISNUMBER(B75),VLOOKUP($B75,Catalog,4,FALSE)," ")</f>
        <v xml:space="preserve"> </v>
      </c>
      <c r="G75" s="2"/>
      <c r="H75" s="15"/>
      <c r="I75" s="2"/>
      <c r="J75" s="2"/>
    </row>
  </sheetData>
  <mergeCells count="15">
    <mergeCell ref="A45:B45"/>
    <mergeCell ref="A3:B3"/>
    <mergeCell ref="A5:B5"/>
    <mergeCell ref="A7:B7"/>
    <mergeCell ref="C42:D42"/>
    <mergeCell ref="C43:D43"/>
    <mergeCell ref="C45:D45"/>
    <mergeCell ref="C44:D44"/>
    <mergeCell ref="A44:B44"/>
    <mergeCell ref="A43:B43"/>
    <mergeCell ref="A1:J1"/>
    <mergeCell ref="A9:C9"/>
    <mergeCell ref="A42:B42"/>
    <mergeCell ref="F3:G3"/>
    <mergeCell ref="F5:G5"/>
  </mergeCells>
  <conditionalFormatting sqref="E16">
    <cfRule type="containsText" dxfId="40" priority="89" operator="containsText" text="to">
      <formula>NOT(ISERROR(SEARCH("to",E16)))</formula>
    </cfRule>
  </conditionalFormatting>
  <conditionalFormatting sqref="F16">
    <cfRule type="containsText" dxfId="39" priority="88" operator="containsText" text="to">
      <formula>NOT(ISERROR(SEARCH("to",F16)))</formula>
    </cfRule>
  </conditionalFormatting>
  <conditionalFormatting sqref="F16">
    <cfRule type="containsText" dxfId="38" priority="87" operator="containsText" text="variable">
      <formula>NOT(ISERROR(SEARCH("variable",F16)))</formula>
    </cfRule>
  </conditionalFormatting>
  <conditionalFormatting sqref="E17 E29 E39:E40 E36:E37 E33:E34 E31 E24:E27 E19:E22">
    <cfRule type="containsText" dxfId="37" priority="86" operator="containsText" text="to">
      <formula>NOT(ISERROR(SEARCH("to",E17)))</formula>
    </cfRule>
  </conditionalFormatting>
  <conditionalFormatting sqref="F27 F29 F39:F40 F36:F37 F33:F34 F31">
    <cfRule type="containsText" dxfId="36" priority="85" operator="containsText" text="to">
      <formula>NOT(ISERROR(SEARCH("to",F27)))</formula>
    </cfRule>
  </conditionalFormatting>
  <conditionalFormatting sqref="F27 F29 F39:F40 F36:F37 F33:F34 F31">
    <cfRule type="containsText" dxfId="35" priority="84" operator="containsText" text="variable">
      <formula>NOT(ISERROR(SEARCH("variable",F27)))</formula>
    </cfRule>
  </conditionalFormatting>
  <conditionalFormatting sqref="F17 F24:F26 F19:F22">
    <cfRule type="containsText" dxfId="34" priority="83" operator="containsText" text="to">
      <formula>NOT(ISERROR(SEARCH("to",F17)))</formula>
    </cfRule>
  </conditionalFormatting>
  <conditionalFormatting sqref="F17 F24:F26 F19:F22">
    <cfRule type="containsText" dxfId="33" priority="82" operator="containsText" text="variable">
      <formula>NOT(ISERROR(SEARCH("variable",F17)))</formula>
    </cfRule>
  </conditionalFormatting>
  <conditionalFormatting sqref="E15">
    <cfRule type="containsText" dxfId="32" priority="15" operator="containsText" text="to">
      <formula>NOT(ISERROR(SEARCH("to",E15)))</formula>
    </cfRule>
  </conditionalFormatting>
  <conditionalFormatting sqref="F15">
    <cfRule type="containsText" dxfId="31" priority="14" operator="containsText" text="to">
      <formula>NOT(ISERROR(SEARCH("to",F15)))</formula>
    </cfRule>
  </conditionalFormatting>
  <conditionalFormatting sqref="F15">
    <cfRule type="containsText" dxfId="30" priority="13" operator="containsText" text="variable">
      <formula>NOT(ISERROR(SEARCH("variable",F15)))</formula>
    </cfRule>
  </conditionalFormatting>
  <conditionalFormatting sqref="E35">
    <cfRule type="containsText" dxfId="29" priority="57" operator="containsText" text="to">
      <formula>NOT(ISERROR(SEARCH("to",E35)))</formula>
    </cfRule>
  </conditionalFormatting>
  <conditionalFormatting sqref="F35">
    <cfRule type="containsText" dxfId="28" priority="56" operator="containsText" text="to">
      <formula>NOT(ISERROR(SEARCH("to",F35)))</formula>
    </cfRule>
  </conditionalFormatting>
  <conditionalFormatting sqref="F35">
    <cfRule type="containsText" dxfId="27" priority="55" operator="containsText" text="variable">
      <formula>NOT(ISERROR(SEARCH("variable",F35)))</formula>
    </cfRule>
  </conditionalFormatting>
  <conditionalFormatting sqref="E28">
    <cfRule type="containsText" dxfId="26" priority="48" operator="containsText" text="to">
      <formula>NOT(ISERROR(SEARCH("to",E28)))</formula>
    </cfRule>
  </conditionalFormatting>
  <conditionalFormatting sqref="F28">
    <cfRule type="containsText" dxfId="25" priority="47" operator="containsText" text="to">
      <formula>NOT(ISERROR(SEARCH("to",F28)))</formula>
    </cfRule>
  </conditionalFormatting>
  <conditionalFormatting sqref="F28">
    <cfRule type="containsText" dxfId="24" priority="46" operator="containsText" text="variable">
      <formula>NOT(ISERROR(SEARCH("variable",F28)))</formula>
    </cfRule>
  </conditionalFormatting>
  <conditionalFormatting sqref="E38">
    <cfRule type="containsText" dxfId="23" priority="60" operator="containsText" text="to">
      <formula>NOT(ISERROR(SEARCH("to",E38)))</formula>
    </cfRule>
  </conditionalFormatting>
  <conditionalFormatting sqref="F38">
    <cfRule type="containsText" dxfId="22" priority="59" operator="containsText" text="to">
      <formula>NOT(ISERROR(SEARCH("to",F38)))</formula>
    </cfRule>
  </conditionalFormatting>
  <conditionalFormatting sqref="F38">
    <cfRule type="containsText" dxfId="21" priority="58" operator="containsText" text="variable">
      <formula>NOT(ISERROR(SEARCH("variable",F38)))</formula>
    </cfRule>
  </conditionalFormatting>
  <conditionalFormatting sqref="E32">
    <cfRule type="containsText" dxfId="20" priority="54" operator="containsText" text="to">
      <formula>NOT(ISERROR(SEARCH("to",E32)))</formula>
    </cfRule>
  </conditionalFormatting>
  <conditionalFormatting sqref="F32">
    <cfRule type="containsText" dxfId="19" priority="53" operator="containsText" text="to">
      <formula>NOT(ISERROR(SEARCH("to",F32)))</formula>
    </cfRule>
  </conditionalFormatting>
  <conditionalFormatting sqref="F32">
    <cfRule type="containsText" dxfId="18" priority="52" operator="containsText" text="variable">
      <formula>NOT(ISERROR(SEARCH("variable",F32)))</formula>
    </cfRule>
  </conditionalFormatting>
  <conditionalFormatting sqref="E30">
    <cfRule type="containsText" dxfId="17" priority="51" operator="containsText" text="to">
      <formula>NOT(ISERROR(SEARCH("to",E30)))</formula>
    </cfRule>
  </conditionalFormatting>
  <conditionalFormatting sqref="F30">
    <cfRule type="containsText" dxfId="16" priority="50" operator="containsText" text="to">
      <formula>NOT(ISERROR(SEARCH("to",F30)))</formula>
    </cfRule>
  </conditionalFormatting>
  <conditionalFormatting sqref="F30">
    <cfRule type="containsText" dxfId="15" priority="49" operator="containsText" text="variable">
      <formula>NOT(ISERROR(SEARCH("variable",F30)))</formula>
    </cfRule>
  </conditionalFormatting>
  <conditionalFormatting sqref="E23">
    <cfRule type="containsText" dxfId="14" priority="45" operator="containsText" text="to">
      <formula>NOT(ISERROR(SEARCH("to",E23)))</formula>
    </cfRule>
  </conditionalFormatting>
  <conditionalFormatting sqref="F23">
    <cfRule type="containsText" dxfId="13" priority="44" operator="containsText" text="to">
      <formula>NOT(ISERROR(SEARCH("to",F23)))</formula>
    </cfRule>
  </conditionalFormatting>
  <conditionalFormatting sqref="F23">
    <cfRule type="containsText" dxfId="12" priority="43" operator="containsText" text="variable">
      <formula>NOT(ISERROR(SEARCH("variable",F23)))</formula>
    </cfRule>
  </conditionalFormatting>
  <conditionalFormatting sqref="E18">
    <cfRule type="containsText" dxfId="11" priority="42" operator="containsText" text="to">
      <formula>NOT(ISERROR(SEARCH("to",E18)))</formula>
    </cfRule>
  </conditionalFormatting>
  <conditionalFormatting sqref="F18">
    <cfRule type="containsText" dxfId="10" priority="41" operator="containsText" text="to">
      <formula>NOT(ISERROR(SEARCH("to",F18)))</formula>
    </cfRule>
  </conditionalFormatting>
  <conditionalFormatting sqref="F18">
    <cfRule type="containsText" dxfId="9" priority="40" operator="containsText" text="variable">
      <formula>NOT(ISERROR(SEARCH("variable",F18)))</formula>
    </cfRule>
  </conditionalFormatting>
  <conditionalFormatting sqref="E14">
    <cfRule type="containsText" dxfId="8" priority="24" operator="containsText" text="to">
      <formula>NOT(ISERROR(SEARCH("to",E14)))</formula>
    </cfRule>
  </conditionalFormatting>
  <conditionalFormatting sqref="F14">
    <cfRule type="containsText" dxfId="7" priority="23" operator="containsText" text="to">
      <formula>NOT(ISERROR(SEARCH("to",F14)))</formula>
    </cfRule>
  </conditionalFormatting>
  <conditionalFormatting sqref="F14">
    <cfRule type="containsText" dxfId="6" priority="22" operator="containsText" text="variable">
      <formula>NOT(ISERROR(SEARCH("variable",F14)))</formula>
    </cfRule>
  </conditionalFormatting>
  <conditionalFormatting sqref="E11:E13">
    <cfRule type="containsText" dxfId="5" priority="9" operator="containsText" text="to">
      <formula>NOT(ISERROR(SEARCH("to",E11)))</formula>
    </cfRule>
  </conditionalFormatting>
  <conditionalFormatting sqref="F11:F13">
    <cfRule type="containsText" dxfId="4" priority="8" operator="containsText" text="to">
      <formula>NOT(ISERROR(SEARCH("to",F11)))</formula>
    </cfRule>
  </conditionalFormatting>
  <conditionalFormatting sqref="F11:F13">
    <cfRule type="containsText" dxfId="3" priority="7" operator="containsText" text="variable">
      <formula>NOT(ISERROR(SEARCH("variable",F11)))</formula>
    </cfRule>
  </conditionalFormatting>
  <conditionalFormatting sqref="E75">
    <cfRule type="containsText" dxfId="2" priority="3" operator="containsText" text="to">
      <formula>NOT(ISERROR(SEARCH("to",E75)))</formula>
    </cfRule>
  </conditionalFormatting>
  <conditionalFormatting sqref="F75">
    <cfRule type="containsText" dxfId="1" priority="2" operator="containsText" text="to">
      <formula>NOT(ISERROR(SEARCH("to",F75)))</formula>
    </cfRule>
  </conditionalFormatting>
  <conditionalFormatting sqref="F75">
    <cfRule type="containsText" dxfId="0" priority="1" operator="containsText" text="variable">
      <formula>NOT(ISERROR(SEARCH("variable",F75)))</formula>
    </cfRule>
  </conditionalFormatting>
  <dataValidations count="9">
    <dataValidation type="date" allowBlank="1" showInputMessage="1" showErrorMessage="1" sqref="C7" xr:uid="{60F9BA4F-534E-420A-A80B-37F5491604CD}">
      <formula1>44562</formula1>
      <formula2>45107</formula2>
    </dataValidation>
    <dataValidation type="list" allowBlank="1" showInputMessage="1" showErrorMessage="1" sqref="I11:I40 I75" xr:uid="{E510CD66-14D9-4C66-8181-1B3D36F51286}">
      <formula1>"yes, no"</formula1>
    </dataValidation>
    <dataValidation type="list" allowBlank="1" showInputMessage="1" showErrorMessage="1" sqref="G11:G40 G75" xr:uid="{BA9BDD2F-7FC9-4F1B-AC5E-BB2C1F852C97}">
      <formula1>Term</formula1>
    </dataValidation>
    <dataValidation type="list" allowBlank="1" showInputMessage="1" showErrorMessage="1" sqref="C5" xr:uid="{CC3FDB11-7090-48EA-8D36-8A1477372B3B}">
      <formula1>Campus</formula1>
    </dataValidation>
    <dataValidation type="whole" errorStyle="information" allowBlank="1" showErrorMessage="1" errorTitle="Too high" error="The number entered is higher than the number requested_x000a_" sqref="H11:H40 H75" xr:uid="{C20F76B9-88E9-437A-BED8-1A4AECAC47FD}">
      <formula1>0</formula1>
      <formula2>E11+F11</formula2>
    </dataValidation>
    <dataValidation type="list" allowBlank="1" showInputMessage="1" showErrorMessage="1" sqref="A11:A40 A75" xr:uid="{F2FA7CFC-20F5-4009-AB5C-B93E4C15CBAD}">
      <formula1>oldnum</formula1>
    </dataValidation>
    <dataValidation type="list" allowBlank="1" showInputMessage="1" showErrorMessage="1" sqref="B11:B40 B75" xr:uid="{487D58AB-B9DA-4269-B822-71FF4568899C}">
      <formula1>newnum</formula1>
    </dataValidation>
    <dataValidation type="list" allowBlank="1" showInputMessage="1" showErrorMessage="1" sqref="C11:C40 C75" xr:uid="{9F4DB390-95A6-43F9-9D94-8BC63E79CC35}">
      <formula1>Categories</formula1>
    </dataValidation>
    <dataValidation type="list" allowBlank="1" showInputMessage="1" showErrorMessage="1" sqref="D11:D40 D75" xr:uid="{0A7BECFB-B650-4C84-88A3-DA794E79B41B}">
      <formula1>INDIRECT(VLOOKUP(C11,TableID,2,FALSE))</formula1>
    </dataValidation>
  </dataValidations>
  <hyperlinks>
    <hyperlink ref="A9" r:id="rId1" xr:uid="{C5A048B2-4607-4683-BE3E-5A31B63FB54F}"/>
    <hyperlink ref="A9:C9" location="Catalog!A1" display="Click to Open Service Credit Catalog " xr:uid="{F48AFE1C-A55A-4C13-8049-64DDD4DF0EEB}"/>
  </hyperlinks>
  <pageMargins left="0.7" right="0.7" top="0.75" bottom="0.75" header="0.3" footer="0.3"/>
  <pageSetup scale="4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AF31A-4AB5-47FD-B5CA-39B40472C5FE}">
  <sheetPr>
    <pageSetUpPr fitToPage="1"/>
  </sheetPr>
  <dimension ref="A1:G213"/>
  <sheetViews>
    <sheetView zoomScale="78" zoomScaleNormal="78" workbookViewId="0">
      <selection activeCell="D124" sqref="D124"/>
    </sheetView>
  </sheetViews>
  <sheetFormatPr defaultColWidth="8.42578125" defaultRowHeight="20.25"/>
  <cols>
    <col min="1" max="1" width="21.140625" style="25" bestFit="1" customWidth="1"/>
    <col min="2" max="2" width="26.5703125" style="24" bestFit="1" customWidth="1"/>
    <col min="3" max="3" width="22" style="22" customWidth="1"/>
    <col min="4" max="4" width="195.85546875" style="22" customWidth="1"/>
    <col min="5" max="5" width="11.42578125" style="22" bestFit="1" customWidth="1"/>
    <col min="6" max="6" width="220.28515625" style="22" bestFit="1" customWidth="1"/>
    <col min="7" max="7" width="29.85546875" style="23" bestFit="1" customWidth="1"/>
    <col min="8" max="16384" width="8.42578125" style="22"/>
  </cols>
  <sheetData>
    <row r="1" spans="1:6">
      <c r="A1" s="78" t="s">
        <v>24</v>
      </c>
      <c r="B1" s="77" t="s">
        <v>25</v>
      </c>
      <c r="C1" s="46" t="s">
        <v>12</v>
      </c>
      <c r="D1" s="76" t="s">
        <v>26</v>
      </c>
      <c r="E1" s="45" t="s">
        <v>27</v>
      </c>
      <c r="F1" s="76" t="s">
        <v>28</v>
      </c>
    </row>
    <row r="2" spans="1:6">
      <c r="A2" s="145" t="s">
        <v>29</v>
      </c>
      <c r="B2" s="145"/>
      <c r="C2" s="145"/>
      <c r="D2" s="145"/>
      <c r="E2" s="145"/>
      <c r="F2" s="145"/>
    </row>
    <row r="3" spans="1:6">
      <c r="A3" s="74">
        <v>0.02</v>
      </c>
      <c r="B3" s="75">
        <v>0.01</v>
      </c>
      <c r="C3" s="36"/>
      <c r="D3" s="30" t="s">
        <v>30</v>
      </c>
      <c r="E3" s="34">
        <v>2</v>
      </c>
      <c r="F3" s="30" t="s">
        <v>31</v>
      </c>
    </row>
    <row r="4" spans="1:6">
      <c r="A4" s="74">
        <v>0.03</v>
      </c>
      <c r="B4" s="75">
        <v>0.02</v>
      </c>
      <c r="C4" s="36"/>
      <c r="D4" s="30" t="s">
        <v>32</v>
      </c>
      <c r="E4" s="34">
        <v>5</v>
      </c>
      <c r="F4" s="30" t="s">
        <v>33</v>
      </c>
    </row>
    <row r="5" spans="1:6">
      <c r="A5" s="74">
        <v>0.06</v>
      </c>
      <c r="B5" s="75">
        <v>0.03</v>
      </c>
      <c r="C5" s="36"/>
      <c r="D5" s="30" t="s">
        <v>34</v>
      </c>
      <c r="E5" s="34">
        <v>4</v>
      </c>
      <c r="F5" s="30" t="s">
        <v>35</v>
      </c>
    </row>
    <row r="6" spans="1:6">
      <c r="A6" s="74">
        <v>7.0000000000000007E-2</v>
      </c>
      <c r="B6" s="75">
        <v>0.04</v>
      </c>
      <c r="C6" s="36"/>
      <c r="D6" s="30" t="s">
        <v>36</v>
      </c>
      <c r="E6" s="34">
        <v>5</v>
      </c>
      <c r="F6" s="30" t="s">
        <v>33</v>
      </c>
    </row>
    <row r="7" spans="1:6">
      <c r="A7" s="74">
        <v>0.08</v>
      </c>
      <c r="B7" s="75">
        <v>0.05</v>
      </c>
      <c r="C7" s="36"/>
      <c r="D7" s="30" t="s">
        <v>37</v>
      </c>
      <c r="E7" s="34">
        <v>5</v>
      </c>
      <c r="F7" s="30" t="s">
        <v>33</v>
      </c>
    </row>
    <row r="8" spans="1:6" ht="60.75">
      <c r="A8" s="74">
        <v>0.1</v>
      </c>
      <c r="B8" s="75">
        <v>0.06</v>
      </c>
      <c r="C8" s="36"/>
      <c r="D8" s="135" t="s">
        <v>38</v>
      </c>
      <c r="E8" s="31" t="s">
        <v>39</v>
      </c>
      <c r="F8" s="39" t="s">
        <v>40</v>
      </c>
    </row>
    <row r="9" spans="1:6">
      <c r="A9" s="74">
        <v>0.11</v>
      </c>
      <c r="B9" s="75">
        <v>7.0000000000000007E-2</v>
      </c>
      <c r="C9" s="36"/>
      <c r="D9" s="30" t="s">
        <v>41</v>
      </c>
      <c r="E9" s="34">
        <v>1</v>
      </c>
      <c r="F9" s="30" t="s">
        <v>42</v>
      </c>
    </row>
    <row r="10" spans="1:6">
      <c r="A10" s="74">
        <v>0.12</v>
      </c>
      <c r="B10" s="75">
        <v>0.08</v>
      </c>
      <c r="C10" s="36"/>
      <c r="D10" s="30" t="s">
        <v>43</v>
      </c>
      <c r="E10" s="34">
        <v>1</v>
      </c>
      <c r="F10" s="30" t="s">
        <v>44</v>
      </c>
    </row>
    <row r="11" spans="1:6">
      <c r="A11" s="74">
        <v>0.14000000000000001</v>
      </c>
      <c r="B11" s="75">
        <v>0.09</v>
      </c>
      <c r="C11" s="36"/>
      <c r="D11" s="30" t="s">
        <v>45</v>
      </c>
      <c r="E11" s="34">
        <v>2</v>
      </c>
      <c r="F11" s="30" t="s">
        <v>46</v>
      </c>
    </row>
    <row r="12" spans="1:6">
      <c r="A12" s="74">
        <v>0.16</v>
      </c>
      <c r="B12" s="75">
        <v>0.1</v>
      </c>
      <c r="C12" s="36"/>
      <c r="D12" s="30" t="s">
        <v>47</v>
      </c>
      <c r="E12" s="34">
        <v>1</v>
      </c>
      <c r="F12" s="30" t="s">
        <v>48</v>
      </c>
    </row>
    <row r="13" spans="1:6">
      <c r="A13" s="74">
        <v>0.17</v>
      </c>
      <c r="B13" s="75">
        <v>0.11</v>
      </c>
      <c r="C13" s="36"/>
      <c r="D13" s="30" t="s">
        <v>49</v>
      </c>
      <c r="E13" s="34">
        <v>4</v>
      </c>
      <c r="F13" s="33"/>
    </row>
    <row r="14" spans="1:6">
      <c r="A14" s="74">
        <v>0.18</v>
      </c>
      <c r="B14" s="75">
        <v>0.12</v>
      </c>
      <c r="C14" s="36"/>
      <c r="D14" s="30" t="s">
        <v>50</v>
      </c>
      <c r="E14" s="34">
        <v>2</v>
      </c>
      <c r="F14" s="35"/>
    </row>
    <row r="15" spans="1:6">
      <c r="A15" s="74">
        <v>0.19</v>
      </c>
      <c r="B15" s="75">
        <v>0.13</v>
      </c>
      <c r="C15" s="36"/>
      <c r="D15" s="30" t="s">
        <v>51</v>
      </c>
      <c r="E15" s="34">
        <v>1</v>
      </c>
      <c r="F15" s="30" t="s">
        <v>48</v>
      </c>
    </row>
    <row r="16" spans="1:6">
      <c r="A16" s="74">
        <v>0.21</v>
      </c>
      <c r="B16" s="75">
        <v>0.14000000000000001</v>
      </c>
      <c r="C16" s="36"/>
      <c r="D16" s="30" t="s">
        <v>52</v>
      </c>
      <c r="E16" s="34">
        <v>3</v>
      </c>
      <c r="F16" s="30" t="s">
        <v>53</v>
      </c>
    </row>
    <row r="17" spans="1:6">
      <c r="A17" s="74">
        <v>0.22</v>
      </c>
      <c r="B17" s="75">
        <v>0.15</v>
      </c>
      <c r="C17" s="36"/>
      <c r="D17" s="30" t="s">
        <v>54</v>
      </c>
      <c r="E17" s="31" t="s">
        <v>55</v>
      </c>
      <c r="F17" s="30" t="s">
        <v>56</v>
      </c>
    </row>
    <row r="18" spans="1:6">
      <c r="A18" s="74">
        <v>0.23</v>
      </c>
      <c r="B18" s="75">
        <v>0.16</v>
      </c>
      <c r="C18" s="36"/>
      <c r="D18" s="30" t="s">
        <v>57</v>
      </c>
      <c r="E18" s="31" t="s">
        <v>55</v>
      </c>
      <c r="F18" s="30" t="s">
        <v>56</v>
      </c>
    </row>
    <row r="19" spans="1:6">
      <c r="A19" s="146" t="s">
        <v>58</v>
      </c>
      <c r="B19" s="147"/>
      <c r="C19" s="147"/>
      <c r="D19" s="147"/>
      <c r="E19" s="147"/>
      <c r="F19" s="147"/>
    </row>
    <row r="20" spans="1:6">
      <c r="A20" s="47">
        <v>1.04</v>
      </c>
      <c r="B20" s="72">
        <v>1.01</v>
      </c>
      <c r="C20" s="36"/>
      <c r="D20" s="30" t="s">
        <v>59</v>
      </c>
      <c r="E20" s="34">
        <v>3</v>
      </c>
      <c r="F20" s="30" t="s">
        <v>33</v>
      </c>
    </row>
    <row r="21" spans="1:6">
      <c r="A21" s="49">
        <v>1.0449999999999999</v>
      </c>
      <c r="B21" s="72">
        <v>1.02</v>
      </c>
      <c r="C21" s="70"/>
      <c r="D21" s="30" t="s">
        <v>60</v>
      </c>
      <c r="E21" s="34">
        <v>4</v>
      </c>
      <c r="F21" s="33"/>
    </row>
    <row r="22" spans="1:6">
      <c r="A22" s="47">
        <v>1.06</v>
      </c>
      <c r="B22" s="72">
        <v>1.03</v>
      </c>
      <c r="C22" s="36"/>
      <c r="D22" s="30" t="s">
        <v>61</v>
      </c>
      <c r="E22" s="34" t="s">
        <v>62</v>
      </c>
      <c r="F22" s="30" t="s">
        <v>63</v>
      </c>
    </row>
    <row r="23" spans="1:6">
      <c r="A23" s="47">
        <v>1.07</v>
      </c>
      <c r="B23" s="72">
        <v>1.04</v>
      </c>
      <c r="C23" s="36"/>
      <c r="D23" s="30" t="s">
        <v>64</v>
      </c>
      <c r="E23" s="34" t="s">
        <v>62</v>
      </c>
      <c r="F23" s="30" t="s">
        <v>65</v>
      </c>
    </row>
    <row r="24" spans="1:6">
      <c r="A24" s="47">
        <v>1.08</v>
      </c>
      <c r="B24" s="72">
        <v>1.05</v>
      </c>
      <c r="C24" s="36"/>
      <c r="D24" s="30" t="s">
        <v>66</v>
      </c>
      <c r="E24" s="34">
        <v>8</v>
      </c>
      <c r="F24" s="33"/>
    </row>
    <row r="25" spans="1:6">
      <c r="A25" s="47">
        <v>1.1100000000000001</v>
      </c>
      <c r="B25" s="72">
        <v>1.06</v>
      </c>
      <c r="C25" s="36"/>
      <c r="D25" s="30" t="s">
        <v>67</v>
      </c>
      <c r="E25" s="34">
        <v>3</v>
      </c>
      <c r="F25" s="33"/>
    </row>
    <row r="26" spans="1:6">
      <c r="A26" s="47">
        <v>1.1299999999999999</v>
      </c>
      <c r="B26" s="72">
        <v>1.07</v>
      </c>
      <c r="C26" s="36"/>
      <c r="D26" s="30" t="s">
        <v>68</v>
      </c>
      <c r="E26" s="34">
        <v>2</v>
      </c>
      <c r="F26" s="30" t="s">
        <v>69</v>
      </c>
    </row>
    <row r="27" spans="1:6">
      <c r="A27" s="47">
        <v>1.1399999999999999</v>
      </c>
      <c r="B27" s="72">
        <v>1.08</v>
      </c>
      <c r="C27" s="36"/>
      <c r="D27" s="30" t="s">
        <v>70</v>
      </c>
      <c r="E27" s="34">
        <v>2</v>
      </c>
      <c r="F27" s="30" t="s">
        <v>71</v>
      </c>
    </row>
    <row r="28" spans="1:6">
      <c r="A28" s="47">
        <v>1.1499999999999999</v>
      </c>
      <c r="B28" s="72">
        <v>1.0900000000000001</v>
      </c>
      <c r="C28" s="36"/>
      <c r="D28" s="30" t="s">
        <v>72</v>
      </c>
      <c r="E28" s="34">
        <v>1</v>
      </c>
      <c r="F28" s="30" t="s">
        <v>73</v>
      </c>
    </row>
    <row r="29" spans="1:6">
      <c r="A29" s="47">
        <v>1.18</v>
      </c>
      <c r="B29" s="72">
        <v>1.1000000000000001</v>
      </c>
      <c r="C29" s="36"/>
      <c r="D29" s="30" t="s">
        <v>74</v>
      </c>
      <c r="E29" s="34">
        <v>4</v>
      </c>
      <c r="F29" s="26" t="s">
        <v>75</v>
      </c>
    </row>
    <row r="30" spans="1:6">
      <c r="A30" s="47">
        <v>1.19</v>
      </c>
      <c r="B30" s="72">
        <v>1.1100000000000001</v>
      </c>
      <c r="C30" s="36"/>
      <c r="D30" s="30" t="s">
        <v>76</v>
      </c>
      <c r="E30" s="34">
        <v>3</v>
      </c>
      <c r="F30" s="30" t="s">
        <v>77</v>
      </c>
    </row>
    <row r="31" spans="1:6" s="23" customFormat="1" ht="40.5">
      <c r="A31" s="73"/>
      <c r="B31" s="72">
        <v>1.1200000000000001</v>
      </c>
      <c r="C31" s="40">
        <v>1</v>
      </c>
      <c r="D31" s="39" t="s">
        <v>78</v>
      </c>
      <c r="E31" s="34" t="s">
        <v>79</v>
      </c>
      <c r="F31" s="30" t="s">
        <v>80</v>
      </c>
    </row>
    <row r="32" spans="1:6">
      <c r="A32" s="47">
        <v>1.2</v>
      </c>
      <c r="B32" s="72">
        <v>1.1299999999999999</v>
      </c>
      <c r="C32" s="36"/>
      <c r="D32" s="30" t="s">
        <v>81</v>
      </c>
      <c r="E32" s="34">
        <v>2</v>
      </c>
      <c r="F32" s="30" t="s">
        <v>82</v>
      </c>
    </row>
    <row r="33" spans="1:7">
      <c r="A33" s="148" t="s">
        <v>83</v>
      </c>
      <c r="B33" s="149"/>
      <c r="C33" s="149"/>
      <c r="D33" s="149"/>
      <c r="E33" s="149"/>
      <c r="F33" s="149"/>
      <c r="G33" s="22"/>
    </row>
    <row r="34" spans="1:7">
      <c r="A34" s="71">
        <v>7.19</v>
      </c>
      <c r="B34" s="38">
        <v>2.0099999999999998</v>
      </c>
      <c r="C34" s="36"/>
      <c r="D34" s="26" t="s">
        <v>84</v>
      </c>
      <c r="E34" s="34">
        <v>2</v>
      </c>
      <c r="F34" s="35"/>
    </row>
    <row r="35" spans="1:7">
      <c r="A35" s="71">
        <v>7.2</v>
      </c>
      <c r="B35" s="38">
        <v>2.02</v>
      </c>
      <c r="C35" s="36"/>
      <c r="D35" s="30" t="s">
        <v>85</v>
      </c>
      <c r="E35" s="34">
        <v>3</v>
      </c>
      <c r="F35" s="33"/>
    </row>
    <row r="36" spans="1:7">
      <c r="A36" s="37">
        <v>2.0099999999999998</v>
      </c>
      <c r="B36" s="38">
        <v>2.0299999999999998</v>
      </c>
      <c r="C36" s="36"/>
      <c r="D36" s="26" t="s">
        <v>86</v>
      </c>
      <c r="E36" s="31" t="s">
        <v>87</v>
      </c>
      <c r="F36" s="30" t="s">
        <v>88</v>
      </c>
    </row>
    <row r="37" spans="1:7">
      <c r="A37" s="37">
        <v>2.0299999999999998</v>
      </c>
      <c r="B37" s="38">
        <v>2.04</v>
      </c>
      <c r="C37" s="36"/>
      <c r="D37" s="30" t="s">
        <v>89</v>
      </c>
      <c r="E37" s="34">
        <v>4</v>
      </c>
      <c r="F37" s="33"/>
    </row>
    <row r="38" spans="1:7">
      <c r="A38" s="37">
        <v>2.04</v>
      </c>
      <c r="B38" s="38">
        <v>2.0499999999999998</v>
      </c>
      <c r="C38" s="36"/>
      <c r="D38" s="30" t="s">
        <v>90</v>
      </c>
      <c r="E38" s="34">
        <v>1</v>
      </c>
      <c r="F38" s="33"/>
    </row>
    <row r="39" spans="1:7">
      <c r="A39" s="37">
        <v>2.0499999999999998</v>
      </c>
      <c r="B39" s="38">
        <v>2.06</v>
      </c>
      <c r="C39" s="36"/>
      <c r="D39" s="30" t="s">
        <v>91</v>
      </c>
      <c r="E39" s="34">
        <v>2</v>
      </c>
      <c r="F39" s="30" t="s">
        <v>92</v>
      </c>
    </row>
    <row r="40" spans="1:7">
      <c r="A40" s="37">
        <v>2.06</v>
      </c>
      <c r="B40" s="38">
        <v>2.0699999999999998</v>
      </c>
      <c r="C40" s="36"/>
      <c r="D40" s="30" t="s">
        <v>93</v>
      </c>
      <c r="E40" s="31" t="s">
        <v>87</v>
      </c>
      <c r="F40" s="30" t="s">
        <v>56</v>
      </c>
    </row>
    <row r="41" spans="1:7">
      <c r="A41" s="37">
        <v>2.0699999999999998</v>
      </c>
      <c r="B41" s="38">
        <v>2.08</v>
      </c>
      <c r="C41" s="36"/>
      <c r="D41" s="30" t="s">
        <v>94</v>
      </c>
      <c r="E41" s="34">
        <v>4</v>
      </c>
      <c r="F41" s="30" t="s">
        <v>95</v>
      </c>
    </row>
    <row r="42" spans="1:7">
      <c r="A42" s="42">
        <v>2.0750000000000002</v>
      </c>
      <c r="B42" s="38">
        <v>2.09</v>
      </c>
      <c r="C42" s="70"/>
      <c r="D42" s="30" t="s">
        <v>96</v>
      </c>
      <c r="E42" s="34">
        <v>1</v>
      </c>
      <c r="F42" s="33"/>
    </row>
    <row r="43" spans="1:7">
      <c r="A43" s="37">
        <v>2.08</v>
      </c>
      <c r="B43" s="38">
        <v>2.1</v>
      </c>
      <c r="C43" s="36"/>
      <c r="D43" s="30" t="s">
        <v>97</v>
      </c>
      <c r="E43" s="34">
        <v>1</v>
      </c>
      <c r="F43" s="30" t="s">
        <v>98</v>
      </c>
    </row>
    <row r="44" spans="1:7">
      <c r="A44" s="37">
        <v>2.09</v>
      </c>
      <c r="B44" s="38">
        <v>2.11</v>
      </c>
      <c r="C44" s="36"/>
      <c r="D44" s="30" t="s">
        <v>99</v>
      </c>
      <c r="E44" s="34">
        <v>5</v>
      </c>
      <c r="F44" s="30" t="s">
        <v>100</v>
      </c>
    </row>
    <row r="45" spans="1:7">
      <c r="A45" s="37">
        <v>2.1</v>
      </c>
      <c r="B45" s="38">
        <v>2.12</v>
      </c>
      <c r="C45" s="36"/>
      <c r="D45" s="30" t="s">
        <v>101</v>
      </c>
      <c r="E45" s="34">
        <v>1</v>
      </c>
      <c r="F45" s="30" t="s">
        <v>100</v>
      </c>
    </row>
    <row r="46" spans="1:7">
      <c r="A46" s="37">
        <v>2.11</v>
      </c>
      <c r="B46" s="38">
        <v>2.13</v>
      </c>
      <c r="C46" s="36"/>
      <c r="D46" s="30" t="s">
        <v>102</v>
      </c>
      <c r="E46" s="34">
        <v>4</v>
      </c>
      <c r="F46" s="30" t="s">
        <v>103</v>
      </c>
    </row>
    <row r="47" spans="1:7">
      <c r="A47" s="37">
        <v>2.12</v>
      </c>
      <c r="B47" s="38">
        <v>2.14</v>
      </c>
      <c r="C47" s="36"/>
      <c r="D47" s="30" t="s">
        <v>104</v>
      </c>
      <c r="E47" s="34">
        <v>1</v>
      </c>
      <c r="F47" s="30" t="s">
        <v>105</v>
      </c>
    </row>
    <row r="48" spans="1:7">
      <c r="A48" s="37">
        <v>2.13</v>
      </c>
      <c r="B48" s="38">
        <v>2.15</v>
      </c>
      <c r="C48" s="36"/>
      <c r="D48" s="30" t="s">
        <v>106</v>
      </c>
      <c r="E48" s="34">
        <v>1</v>
      </c>
      <c r="F48" s="30" t="s">
        <v>107</v>
      </c>
    </row>
    <row r="49" spans="1:6">
      <c r="A49" s="37">
        <v>2.15</v>
      </c>
      <c r="B49" s="38">
        <v>2.16</v>
      </c>
      <c r="C49" s="36"/>
      <c r="D49" s="30" t="s">
        <v>108</v>
      </c>
      <c r="E49" s="34">
        <v>4</v>
      </c>
      <c r="F49" s="33"/>
    </row>
    <row r="50" spans="1:6">
      <c r="A50" s="37">
        <v>2.16</v>
      </c>
      <c r="B50" s="38">
        <v>2.17</v>
      </c>
      <c r="C50" s="36"/>
      <c r="D50" s="30" t="s">
        <v>109</v>
      </c>
      <c r="E50" s="34">
        <v>1</v>
      </c>
      <c r="F50" s="33"/>
    </row>
    <row r="51" spans="1:6">
      <c r="A51" s="37">
        <v>2.17</v>
      </c>
      <c r="B51" s="38">
        <v>2.1800000000000002</v>
      </c>
      <c r="C51" s="36"/>
      <c r="D51" s="30" t="s">
        <v>110</v>
      </c>
      <c r="E51" s="34">
        <v>1</v>
      </c>
      <c r="F51" s="30" t="s">
        <v>111</v>
      </c>
    </row>
    <row r="52" spans="1:6">
      <c r="A52" s="37">
        <v>2.1800000000000002</v>
      </c>
      <c r="B52" s="38">
        <v>2.19</v>
      </c>
      <c r="C52" s="36"/>
      <c r="D52" s="30" t="s">
        <v>112</v>
      </c>
      <c r="E52" s="34">
        <v>1</v>
      </c>
      <c r="F52" s="30" t="s">
        <v>111</v>
      </c>
    </row>
    <row r="53" spans="1:6">
      <c r="A53" s="37">
        <v>2.19</v>
      </c>
      <c r="B53" s="38">
        <v>2.2000000000000002</v>
      </c>
      <c r="C53" s="36"/>
      <c r="D53" s="30" t="s">
        <v>113</v>
      </c>
      <c r="E53" s="34">
        <v>1</v>
      </c>
      <c r="F53" s="30" t="s">
        <v>114</v>
      </c>
    </row>
    <row r="54" spans="1:6">
      <c r="A54" s="37">
        <v>2.2000000000000002</v>
      </c>
      <c r="B54" s="38">
        <v>2.21</v>
      </c>
      <c r="C54" s="36"/>
      <c r="D54" s="30" t="s">
        <v>115</v>
      </c>
      <c r="E54" s="34">
        <v>2</v>
      </c>
      <c r="F54" s="33"/>
    </row>
    <row r="55" spans="1:6">
      <c r="A55" s="37">
        <v>2.21</v>
      </c>
      <c r="B55" s="38">
        <v>2.2200000000000002</v>
      </c>
      <c r="C55" s="36"/>
      <c r="D55" s="30" t="s">
        <v>116</v>
      </c>
      <c r="E55" s="34">
        <v>1</v>
      </c>
      <c r="F55" s="33"/>
    </row>
    <row r="56" spans="1:6">
      <c r="A56" s="37">
        <v>2.23</v>
      </c>
      <c r="B56" s="38">
        <v>2.23</v>
      </c>
      <c r="C56" s="36"/>
      <c r="D56" s="30" t="s">
        <v>117</v>
      </c>
      <c r="E56" s="34">
        <v>2</v>
      </c>
      <c r="F56" s="33"/>
    </row>
    <row r="57" spans="1:6">
      <c r="A57" s="37">
        <v>2.2400000000000002</v>
      </c>
      <c r="B57" s="38">
        <v>2.2400000000000002</v>
      </c>
      <c r="C57" s="36"/>
      <c r="D57" s="30" t="s">
        <v>118</v>
      </c>
      <c r="E57" s="34">
        <v>1</v>
      </c>
      <c r="F57" s="33"/>
    </row>
    <row r="58" spans="1:6" ht="40.5">
      <c r="A58" s="37">
        <v>2.25</v>
      </c>
      <c r="B58" s="38">
        <v>2.2500000000000102</v>
      </c>
      <c r="C58" s="36"/>
      <c r="D58" s="30" t="s">
        <v>119</v>
      </c>
      <c r="E58" s="31" t="s">
        <v>87</v>
      </c>
      <c r="F58" s="39" t="s">
        <v>120</v>
      </c>
    </row>
    <row r="59" spans="1:6">
      <c r="A59" s="37">
        <v>2.2599999999999998</v>
      </c>
      <c r="B59" s="38">
        <v>2.26000000000001</v>
      </c>
      <c r="C59" s="36"/>
      <c r="D59" s="26" t="s">
        <v>121</v>
      </c>
      <c r="E59" s="34">
        <v>1</v>
      </c>
      <c r="F59" s="35"/>
    </row>
    <row r="60" spans="1:6">
      <c r="A60" s="42">
        <v>2.2850000000000001</v>
      </c>
      <c r="B60" s="38">
        <v>2.2700000000000098</v>
      </c>
      <c r="C60" s="41"/>
      <c r="D60" s="69" t="s">
        <v>122</v>
      </c>
      <c r="E60" s="34">
        <v>1</v>
      </c>
      <c r="F60" s="30" t="s">
        <v>123</v>
      </c>
    </row>
    <row r="61" spans="1:6">
      <c r="A61" s="37">
        <v>2.29</v>
      </c>
      <c r="B61" s="38">
        <v>2.28000000000001</v>
      </c>
      <c r="C61" s="36"/>
      <c r="D61" s="30" t="s">
        <v>124</v>
      </c>
      <c r="E61" s="31" t="s">
        <v>125</v>
      </c>
      <c r="F61" s="30" t="s">
        <v>126</v>
      </c>
    </row>
    <row r="62" spans="1:6">
      <c r="A62" s="37">
        <v>2.2999999999999998</v>
      </c>
      <c r="B62" s="38">
        <v>2.2900000000000098</v>
      </c>
      <c r="C62" s="36"/>
      <c r="D62" s="30" t="s">
        <v>127</v>
      </c>
      <c r="E62" s="34">
        <v>3</v>
      </c>
      <c r="F62" s="33"/>
    </row>
    <row r="63" spans="1:6">
      <c r="A63" s="37">
        <v>2.31</v>
      </c>
      <c r="B63" s="38">
        <v>2.30000000000001</v>
      </c>
      <c r="C63" s="36"/>
      <c r="D63" s="30" t="s">
        <v>128</v>
      </c>
      <c r="E63" s="34">
        <v>1</v>
      </c>
      <c r="F63" s="30" t="s">
        <v>129</v>
      </c>
    </row>
    <row r="64" spans="1:6">
      <c r="A64" s="37">
        <v>2.3199999999999998</v>
      </c>
      <c r="B64" s="38">
        <v>2.3100000000000098</v>
      </c>
      <c r="C64" s="36"/>
      <c r="D64" s="30" t="s">
        <v>130</v>
      </c>
      <c r="E64" s="34">
        <v>1</v>
      </c>
      <c r="F64" s="30" t="s">
        <v>131</v>
      </c>
    </row>
    <row r="65" spans="1:7">
      <c r="A65" s="37">
        <v>2.36</v>
      </c>
      <c r="B65" s="38">
        <v>2.3200000000000101</v>
      </c>
      <c r="C65" s="36"/>
      <c r="D65" s="30" t="s">
        <v>132</v>
      </c>
      <c r="E65" s="34">
        <v>5</v>
      </c>
      <c r="F65" s="30" t="s">
        <v>133</v>
      </c>
    </row>
    <row r="66" spans="1:7">
      <c r="A66" s="37">
        <v>2.38</v>
      </c>
      <c r="B66" s="38">
        <v>2.3300000000000098</v>
      </c>
      <c r="C66" s="36"/>
      <c r="D66" s="30" t="s">
        <v>134</v>
      </c>
      <c r="E66" s="34">
        <v>2</v>
      </c>
      <c r="F66" s="33"/>
    </row>
    <row r="67" spans="1:7">
      <c r="A67" s="37">
        <v>2.39</v>
      </c>
      <c r="B67" s="38">
        <v>2.3400000000000101</v>
      </c>
      <c r="C67" s="36"/>
      <c r="D67" s="30" t="s">
        <v>135</v>
      </c>
      <c r="E67" s="34">
        <v>1</v>
      </c>
      <c r="F67" s="30" t="s">
        <v>107</v>
      </c>
    </row>
    <row r="68" spans="1:7">
      <c r="A68" s="150" t="s">
        <v>136</v>
      </c>
      <c r="B68" s="151"/>
      <c r="C68" s="151"/>
      <c r="D68" s="151"/>
      <c r="E68" s="151"/>
      <c r="F68" s="151"/>
      <c r="G68" s="22"/>
    </row>
    <row r="69" spans="1:7" ht="60.75">
      <c r="A69" s="32">
        <v>3.01</v>
      </c>
      <c r="B69" s="67">
        <v>3.01</v>
      </c>
      <c r="C69" s="40">
        <v>1</v>
      </c>
      <c r="D69" s="30" t="s">
        <v>137</v>
      </c>
      <c r="E69" s="31" t="s">
        <v>138</v>
      </c>
      <c r="F69" s="39" t="s">
        <v>139</v>
      </c>
    </row>
    <row r="70" spans="1:7">
      <c r="A70" s="32">
        <v>3.02</v>
      </c>
      <c r="B70" s="67">
        <v>3.02</v>
      </c>
      <c r="C70" s="36"/>
      <c r="D70" s="30" t="s">
        <v>140</v>
      </c>
      <c r="E70" s="31" t="s">
        <v>138</v>
      </c>
      <c r="F70" s="30" t="s">
        <v>56</v>
      </c>
    </row>
    <row r="71" spans="1:7">
      <c r="A71" s="32">
        <v>3.04</v>
      </c>
      <c r="B71" s="67">
        <v>3.03</v>
      </c>
      <c r="C71" s="36"/>
      <c r="D71" s="30" t="s">
        <v>141</v>
      </c>
      <c r="E71" s="34">
        <v>1</v>
      </c>
      <c r="F71" s="30" t="s">
        <v>142</v>
      </c>
    </row>
    <row r="72" spans="1:7">
      <c r="A72" s="32">
        <v>3.05</v>
      </c>
      <c r="B72" s="67">
        <v>3.04</v>
      </c>
      <c r="C72" s="36"/>
      <c r="D72" s="30" t="s">
        <v>143</v>
      </c>
      <c r="E72" s="34">
        <v>3</v>
      </c>
      <c r="F72" s="33"/>
    </row>
    <row r="73" spans="1:7">
      <c r="A73" s="32">
        <v>3.06</v>
      </c>
      <c r="B73" s="67">
        <v>3.05</v>
      </c>
      <c r="C73" s="36"/>
      <c r="D73" s="30" t="s">
        <v>144</v>
      </c>
      <c r="E73" s="34">
        <v>1</v>
      </c>
      <c r="F73" s="30" t="s">
        <v>145</v>
      </c>
    </row>
    <row r="74" spans="1:7">
      <c r="A74" s="32">
        <v>3.07</v>
      </c>
      <c r="B74" s="67">
        <v>3.06</v>
      </c>
      <c r="C74" s="36"/>
      <c r="D74" s="30" t="s">
        <v>146</v>
      </c>
      <c r="E74" s="34">
        <v>1</v>
      </c>
      <c r="F74" s="30" t="s">
        <v>147</v>
      </c>
    </row>
    <row r="75" spans="1:7">
      <c r="A75" s="32">
        <v>3.08</v>
      </c>
      <c r="B75" s="67">
        <v>3.07</v>
      </c>
      <c r="C75" s="36"/>
      <c r="D75" s="30" t="s">
        <v>148</v>
      </c>
      <c r="E75" s="34">
        <v>1</v>
      </c>
      <c r="F75" s="30" t="s">
        <v>149</v>
      </c>
    </row>
    <row r="76" spans="1:7">
      <c r="A76" s="32">
        <v>3.12</v>
      </c>
      <c r="B76" s="67">
        <v>3.08</v>
      </c>
      <c r="C76" s="36"/>
      <c r="D76" s="30" t="s">
        <v>150</v>
      </c>
      <c r="E76" s="34">
        <v>1</v>
      </c>
      <c r="F76" s="30" t="s">
        <v>151</v>
      </c>
    </row>
    <row r="77" spans="1:7">
      <c r="A77" s="32">
        <v>3.13</v>
      </c>
      <c r="B77" s="67">
        <v>3.09</v>
      </c>
      <c r="C77" s="36"/>
      <c r="D77" s="30" t="s">
        <v>152</v>
      </c>
      <c r="E77" s="34">
        <v>1</v>
      </c>
      <c r="F77" s="30" t="s">
        <v>153</v>
      </c>
    </row>
    <row r="78" spans="1:7">
      <c r="A78" s="32">
        <v>3.14</v>
      </c>
      <c r="B78" s="67">
        <v>3.1</v>
      </c>
      <c r="C78" s="36"/>
      <c r="D78" s="30" t="s">
        <v>154</v>
      </c>
      <c r="E78" s="31" t="s">
        <v>155</v>
      </c>
      <c r="F78" s="30" t="s">
        <v>156</v>
      </c>
    </row>
    <row r="79" spans="1:7">
      <c r="A79" s="32">
        <v>3.15</v>
      </c>
      <c r="B79" s="67">
        <v>3.11</v>
      </c>
      <c r="C79" s="36"/>
      <c r="D79" s="30" t="s">
        <v>157</v>
      </c>
      <c r="E79" s="31" t="s">
        <v>87</v>
      </c>
      <c r="F79" s="30" t="s">
        <v>56</v>
      </c>
    </row>
    <row r="80" spans="1:7">
      <c r="A80" s="32">
        <v>3.16</v>
      </c>
      <c r="B80" s="67">
        <v>3.12</v>
      </c>
      <c r="C80" s="36"/>
      <c r="D80" s="30" t="s">
        <v>158</v>
      </c>
      <c r="E80" s="31" t="s">
        <v>138</v>
      </c>
      <c r="F80" s="30" t="s">
        <v>56</v>
      </c>
    </row>
    <row r="81" spans="1:7">
      <c r="A81" s="32">
        <v>3.17</v>
      </c>
      <c r="B81" s="67">
        <v>3.13</v>
      </c>
      <c r="C81" s="36"/>
      <c r="D81" s="30" t="s">
        <v>159</v>
      </c>
      <c r="E81" s="34">
        <v>2</v>
      </c>
      <c r="F81" s="30" t="s">
        <v>56</v>
      </c>
    </row>
    <row r="82" spans="1:7">
      <c r="A82" s="32">
        <v>3.18</v>
      </c>
      <c r="B82" s="67">
        <v>3.14</v>
      </c>
      <c r="C82" s="36"/>
      <c r="D82" s="30" t="s">
        <v>160</v>
      </c>
      <c r="E82" s="34">
        <v>6</v>
      </c>
      <c r="F82" s="33"/>
    </row>
    <row r="83" spans="1:7" s="68" customFormat="1">
      <c r="A83" s="56" t="s">
        <v>161</v>
      </c>
      <c r="B83" s="67">
        <v>3.15</v>
      </c>
      <c r="C83" s="36"/>
      <c r="D83" s="30" t="s">
        <v>162</v>
      </c>
      <c r="E83" s="34" t="s">
        <v>79</v>
      </c>
      <c r="F83" s="33" t="s">
        <v>163</v>
      </c>
      <c r="G83" s="23"/>
    </row>
    <row r="84" spans="1:7">
      <c r="A84" s="32">
        <v>3.19</v>
      </c>
      <c r="B84" s="67">
        <v>3.16</v>
      </c>
      <c r="C84" s="36"/>
      <c r="D84" s="30" t="s">
        <v>164</v>
      </c>
      <c r="E84" s="34">
        <v>2</v>
      </c>
      <c r="F84" s="30" t="s">
        <v>165</v>
      </c>
    </row>
    <row r="85" spans="1:7">
      <c r="A85" s="32">
        <v>3.22</v>
      </c>
      <c r="B85" s="67">
        <v>3.17</v>
      </c>
      <c r="C85" s="36"/>
      <c r="D85" s="30" t="s">
        <v>166</v>
      </c>
      <c r="E85" s="31" t="s">
        <v>125</v>
      </c>
      <c r="F85" s="30" t="s">
        <v>167</v>
      </c>
    </row>
    <row r="86" spans="1:7">
      <c r="A86" s="32">
        <v>3.23</v>
      </c>
      <c r="B86" s="67">
        <v>3.18</v>
      </c>
      <c r="C86" s="36"/>
      <c r="D86" s="30" t="s">
        <v>168</v>
      </c>
      <c r="E86" s="31" t="s">
        <v>87</v>
      </c>
      <c r="F86" s="26" t="s">
        <v>169</v>
      </c>
    </row>
    <row r="87" spans="1:7">
      <c r="A87" s="152" t="s">
        <v>170</v>
      </c>
      <c r="B87" s="153"/>
      <c r="C87" s="153"/>
      <c r="D87" s="153"/>
      <c r="E87" s="153"/>
      <c r="F87" s="153"/>
      <c r="G87" s="22"/>
    </row>
    <row r="88" spans="1:7">
      <c r="A88" s="65">
        <v>4.01</v>
      </c>
      <c r="B88" s="66">
        <v>4.01</v>
      </c>
      <c r="C88" s="26"/>
      <c r="D88" s="30" t="s">
        <v>171</v>
      </c>
      <c r="E88" s="34">
        <v>2</v>
      </c>
      <c r="F88" s="30" t="s">
        <v>172</v>
      </c>
    </row>
    <row r="89" spans="1:7">
      <c r="A89" s="65">
        <v>4.0199999999999996</v>
      </c>
      <c r="B89" s="66">
        <v>4.0199999999999996</v>
      </c>
      <c r="C89" s="26"/>
      <c r="D89" s="30" t="s">
        <v>173</v>
      </c>
      <c r="E89" s="34">
        <v>1</v>
      </c>
      <c r="F89" s="33"/>
    </row>
    <row r="90" spans="1:7">
      <c r="A90" s="65">
        <v>4.03</v>
      </c>
      <c r="B90" s="66">
        <v>4.03</v>
      </c>
      <c r="C90" s="26"/>
      <c r="D90" s="30" t="s">
        <v>174</v>
      </c>
      <c r="E90" s="34">
        <v>2</v>
      </c>
      <c r="F90" s="30" t="s">
        <v>175</v>
      </c>
    </row>
    <row r="91" spans="1:7">
      <c r="A91" s="65">
        <v>4.04</v>
      </c>
      <c r="B91" s="66">
        <v>4.04</v>
      </c>
      <c r="C91" s="26"/>
      <c r="D91" s="30" t="s">
        <v>176</v>
      </c>
      <c r="E91" s="34">
        <v>1</v>
      </c>
      <c r="F91" s="33"/>
    </row>
    <row r="92" spans="1:7">
      <c r="A92" s="65">
        <v>4.05</v>
      </c>
      <c r="B92" s="66">
        <v>4.05</v>
      </c>
      <c r="C92" s="26"/>
      <c r="D92" s="30" t="s">
        <v>177</v>
      </c>
      <c r="E92" s="34">
        <v>1</v>
      </c>
      <c r="F92" s="30" t="s">
        <v>178</v>
      </c>
    </row>
    <row r="93" spans="1:7">
      <c r="A93" s="65">
        <v>4.0599999999999996</v>
      </c>
      <c r="B93" s="66">
        <v>4.0599999999999996</v>
      </c>
      <c r="C93" s="26"/>
      <c r="D93" s="30" t="s">
        <v>179</v>
      </c>
      <c r="E93" s="34">
        <v>4</v>
      </c>
      <c r="F93" s="30" t="s">
        <v>180</v>
      </c>
    </row>
    <row r="94" spans="1:7">
      <c r="A94" s="65">
        <v>4.07</v>
      </c>
      <c r="B94" s="66">
        <v>4.07</v>
      </c>
      <c r="C94" s="26"/>
      <c r="D94" s="30" t="s">
        <v>181</v>
      </c>
      <c r="E94" s="34">
        <v>4</v>
      </c>
      <c r="F94" s="33"/>
    </row>
    <row r="95" spans="1:7">
      <c r="A95" s="65">
        <v>4.08</v>
      </c>
      <c r="B95" s="66">
        <v>4.08</v>
      </c>
      <c r="C95" s="26"/>
      <c r="D95" s="30" t="s">
        <v>182</v>
      </c>
      <c r="E95" s="31" t="s">
        <v>183</v>
      </c>
      <c r="F95" s="30" t="s">
        <v>184</v>
      </c>
    </row>
    <row r="96" spans="1:7">
      <c r="A96" s="154" t="s">
        <v>185</v>
      </c>
      <c r="B96" s="155"/>
      <c r="C96" s="155"/>
      <c r="D96" s="155"/>
      <c r="E96" s="155"/>
      <c r="F96" s="155"/>
      <c r="G96" s="22"/>
    </row>
    <row r="97" spans="1:6">
      <c r="A97" s="64">
        <v>5.0049999999999999</v>
      </c>
      <c r="B97" s="58">
        <v>5.01</v>
      </c>
      <c r="C97" s="41"/>
      <c r="D97" s="30" t="s">
        <v>186</v>
      </c>
      <c r="E97" s="34">
        <v>3</v>
      </c>
      <c r="F97" s="30" t="s">
        <v>187</v>
      </c>
    </row>
    <row r="98" spans="1:6">
      <c r="A98" s="62">
        <v>5.01</v>
      </c>
      <c r="B98" s="58">
        <v>5.0199999999999996</v>
      </c>
      <c r="C98" s="56">
        <v>1</v>
      </c>
      <c r="D98" s="30" t="s">
        <v>188</v>
      </c>
      <c r="E98" s="34">
        <v>3</v>
      </c>
      <c r="F98" s="30" t="s">
        <v>189</v>
      </c>
    </row>
    <row r="99" spans="1:6">
      <c r="A99" s="62">
        <v>5.0199999999999996</v>
      </c>
      <c r="B99" s="58">
        <v>5.03</v>
      </c>
      <c r="C99" s="56">
        <v>1</v>
      </c>
      <c r="D99" s="30" t="s">
        <v>190</v>
      </c>
      <c r="E99" s="34">
        <v>5</v>
      </c>
      <c r="F99" s="30" t="s">
        <v>191</v>
      </c>
    </row>
    <row r="100" spans="1:6">
      <c r="A100" s="62">
        <v>5.03</v>
      </c>
      <c r="B100" s="58">
        <v>5.04</v>
      </c>
      <c r="C100" s="56">
        <v>1</v>
      </c>
      <c r="D100" s="30" t="s">
        <v>192</v>
      </c>
      <c r="E100" s="34">
        <v>1</v>
      </c>
      <c r="F100" s="30" t="s">
        <v>193</v>
      </c>
    </row>
    <row r="101" spans="1:6">
      <c r="A101" s="62">
        <v>5.05</v>
      </c>
      <c r="B101" s="58">
        <v>5.05</v>
      </c>
      <c r="C101" s="36"/>
      <c r="D101" s="30" t="s">
        <v>194</v>
      </c>
      <c r="E101" s="34">
        <v>1</v>
      </c>
      <c r="F101" s="26" t="s">
        <v>195</v>
      </c>
    </row>
    <row r="102" spans="1:6" ht="40.5">
      <c r="A102" s="62">
        <v>5.0599999999999996</v>
      </c>
      <c r="B102" s="58">
        <v>5.0599999999999996</v>
      </c>
      <c r="C102" s="36"/>
      <c r="D102" s="35" t="s">
        <v>196</v>
      </c>
      <c r="E102" s="34">
        <v>1</v>
      </c>
      <c r="F102" s="63" t="s">
        <v>197</v>
      </c>
    </row>
    <row r="103" spans="1:6">
      <c r="A103" s="62">
        <v>5.07</v>
      </c>
      <c r="B103" s="58">
        <v>5.07</v>
      </c>
      <c r="C103" s="36"/>
      <c r="D103" s="30" t="s">
        <v>198</v>
      </c>
      <c r="E103" s="34">
        <v>6</v>
      </c>
      <c r="F103" s="30" t="s">
        <v>199</v>
      </c>
    </row>
    <row r="104" spans="1:6">
      <c r="A104" s="62">
        <v>5.08</v>
      </c>
      <c r="B104" s="58">
        <v>5.08</v>
      </c>
      <c r="C104" s="36"/>
      <c r="D104" s="30" t="s">
        <v>200</v>
      </c>
      <c r="E104" s="34">
        <v>1</v>
      </c>
      <c r="F104" s="30" t="s">
        <v>201</v>
      </c>
    </row>
    <row r="105" spans="1:6">
      <c r="A105" s="62">
        <v>5.09</v>
      </c>
      <c r="B105" s="58">
        <v>5.09</v>
      </c>
      <c r="C105" s="36"/>
      <c r="D105" s="30" t="s">
        <v>202</v>
      </c>
      <c r="E105" s="34">
        <v>2</v>
      </c>
      <c r="F105" s="30" t="s">
        <v>203</v>
      </c>
    </row>
    <row r="106" spans="1:6">
      <c r="A106" s="62">
        <v>5.0999999999999996</v>
      </c>
      <c r="B106" s="58">
        <v>5.0999999999999996</v>
      </c>
      <c r="C106" s="36"/>
      <c r="D106" s="30" t="s">
        <v>204</v>
      </c>
      <c r="E106" s="34">
        <v>4</v>
      </c>
      <c r="F106" s="26" t="s">
        <v>205</v>
      </c>
    </row>
    <row r="107" spans="1:6" ht="40.5">
      <c r="A107" s="62">
        <v>5.1100000000000003</v>
      </c>
      <c r="B107" s="58">
        <v>5.1100000000000003</v>
      </c>
      <c r="C107" s="36"/>
      <c r="D107" s="30" t="s">
        <v>206</v>
      </c>
      <c r="E107" s="31" t="s">
        <v>125</v>
      </c>
      <c r="F107" s="39" t="s">
        <v>207</v>
      </c>
    </row>
    <row r="108" spans="1:6">
      <c r="A108" s="62">
        <v>5.12</v>
      </c>
      <c r="B108" s="58">
        <v>5.12</v>
      </c>
      <c r="C108" s="36"/>
      <c r="D108" s="30" t="s">
        <v>208</v>
      </c>
      <c r="E108" s="31" t="s">
        <v>209</v>
      </c>
      <c r="F108" s="30" t="s">
        <v>210</v>
      </c>
    </row>
    <row r="109" spans="1:6">
      <c r="A109" s="62">
        <v>5.13</v>
      </c>
      <c r="B109" s="58">
        <v>5.13</v>
      </c>
      <c r="C109" s="56">
        <v>1</v>
      </c>
      <c r="D109" s="26" t="s">
        <v>211</v>
      </c>
      <c r="E109" s="34">
        <v>8</v>
      </c>
      <c r="F109" s="30" t="s">
        <v>193</v>
      </c>
    </row>
    <row r="110" spans="1:6">
      <c r="A110" s="62">
        <v>5.14</v>
      </c>
      <c r="B110" s="58">
        <v>5.14</v>
      </c>
      <c r="C110" s="56">
        <v>1</v>
      </c>
      <c r="D110" s="26" t="s">
        <v>212</v>
      </c>
      <c r="E110" s="34">
        <v>8</v>
      </c>
      <c r="F110" s="30" t="s">
        <v>199</v>
      </c>
    </row>
    <row r="111" spans="1:6">
      <c r="A111" s="62">
        <v>5.15</v>
      </c>
      <c r="B111" s="58">
        <v>5.15</v>
      </c>
      <c r="C111" s="56">
        <v>1</v>
      </c>
      <c r="D111" s="30" t="s">
        <v>213</v>
      </c>
      <c r="E111" s="34">
        <v>3</v>
      </c>
      <c r="F111" s="30" t="s">
        <v>214</v>
      </c>
    </row>
    <row r="112" spans="1:6">
      <c r="A112" s="62">
        <v>5.16</v>
      </c>
      <c r="B112" s="58">
        <v>5.16</v>
      </c>
      <c r="C112" s="56">
        <v>1</v>
      </c>
      <c r="D112" s="30" t="s">
        <v>215</v>
      </c>
      <c r="E112" s="34">
        <v>3</v>
      </c>
      <c r="F112" s="30" t="s">
        <v>216</v>
      </c>
    </row>
    <row r="113" spans="1:7">
      <c r="A113" s="62">
        <v>5.17</v>
      </c>
      <c r="B113" s="58">
        <v>5.17</v>
      </c>
      <c r="C113" s="56">
        <v>1</v>
      </c>
      <c r="D113" s="30" t="s">
        <v>217</v>
      </c>
      <c r="E113" s="34" t="s">
        <v>79</v>
      </c>
      <c r="F113" s="30" t="s">
        <v>218</v>
      </c>
    </row>
    <row r="114" spans="1:7">
      <c r="A114" s="62">
        <v>5.18</v>
      </c>
      <c r="B114" s="58">
        <v>5.18</v>
      </c>
      <c r="C114" s="56">
        <v>1</v>
      </c>
      <c r="D114" s="30" t="s">
        <v>219</v>
      </c>
      <c r="E114" s="34" t="s">
        <v>220</v>
      </c>
      <c r="F114" s="30" t="s">
        <v>221</v>
      </c>
    </row>
    <row r="115" spans="1:7">
      <c r="A115" s="62">
        <v>5.19</v>
      </c>
      <c r="B115" s="58">
        <v>5.19</v>
      </c>
      <c r="C115" s="56">
        <v>1</v>
      </c>
      <c r="D115" s="30" t="s">
        <v>222</v>
      </c>
      <c r="E115" s="34">
        <v>1</v>
      </c>
      <c r="F115" s="30" t="s">
        <v>216</v>
      </c>
    </row>
    <row r="116" spans="1:7">
      <c r="A116" s="62">
        <v>5.2</v>
      </c>
      <c r="B116" s="58">
        <v>5.2</v>
      </c>
      <c r="C116" s="56">
        <v>1</v>
      </c>
      <c r="D116" s="30" t="s">
        <v>223</v>
      </c>
      <c r="E116" s="34">
        <v>2</v>
      </c>
      <c r="F116" s="30" t="s">
        <v>193</v>
      </c>
    </row>
    <row r="117" spans="1:7">
      <c r="A117" s="62">
        <v>5.21</v>
      </c>
      <c r="B117" s="58">
        <v>5.21</v>
      </c>
      <c r="C117" s="56">
        <v>1</v>
      </c>
      <c r="D117" s="30" t="s">
        <v>224</v>
      </c>
      <c r="E117" s="34">
        <v>6</v>
      </c>
      <c r="F117" s="30" t="s">
        <v>216</v>
      </c>
    </row>
    <row r="118" spans="1:7">
      <c r="A118" s="62">
        <v>5.22</v>
      </c>
      <c r="B118" s="58">
        <v>5.22</v>
      </c>
      <c r="C118" s="56">
        <v>1</v>
      </c>
      <c r="D118" s="30" t="s">
        <v>225</v>
      </c>
      <c r="E118" s="34">
        <v>2</v>
      </c>
      <c r="F118" s="30" t="s">
        <v>193</v>
      </c>
    </row>
    <row r="119" spans="1:7">
      <c r="A119" s="62">
        <v>5.23</v>
      </c>
      <c r="B119" s="58">
        <v>5.23</v>
      </c>
      <c r="C119" s="56">
        <v>1</v>
      </c>
      <c r="D119" s="30" t="s">
        <v>226</v>
      </c>
      <c r="E119" s="34">
        <v>1</v>
      </c>
      <c r="F119" s="30" t="s">
        <v>193</v>
      </c>
    </row>
    <row r="120" spans="1:7">
      <c r="A120" s="62">
        <v>5.25</v>
      </c>
      <c r="B120" s="58">
        <v>5.2399999999999904</v>
      </c>
      <c r="C120" s="36"/>
      <c r="D120" s="30" t="s">
        <v>227</v>
      </c>
      <c r="E120" s="31" t="s">
        <v>228</v>
      </c>
      <c r="F120" s="30" t="s">
        <v>193</v>
      </c>
    </row>
    <row r="121" spans="1:7">
      <c r="A121" s="62">
        <v>5.26</v>
      </c>
      <c r="B121" s="58">
        <v>5.2499999999999902</v>
      </c>
      <c r="C121" s="36"/>
      <c r="D121" s="30" t="s">
        <v>229</v>
      </c>
      <c r="E121" s="34">
        <v>1</v>
      </c>
      <c r="F121" s="33"/>
    </row>
    <row r="122" spans="1:7">
      <c r="A122" s="62">
        <v>5.28</v>
      </c>
      <c r="B122" s="58">
        <v>5.25999999999999</v>
      </c>
      <c r="C122" s="36"/>
      <c r="D122" s="30" t="s">
        <v>230</v>
      </c>
      <c r="E122" s="31" t="s">
        <v>125</v>
      </c>
      <c r="F122" s="30" t="s">
        <v>56</v>
      </c>
    </row>
    <row r="123" spans="1:7">
      <c r="A123" s="62">
        <v>5.29</v>
      </c>
      <c r="B123" s="58">
        <v>5.2699999999999898</v>
      </c>
      <c r="C123" s="36"/>
      <c r="D123" s="30" t="s">
        <v>231</v>
      </c>
      <c r="E123" s="34">
        <v>4</v>
      </c>
      <c r="F123" s="33"/>
    </row>
    <row r="124" spans="1:7">
      <c r="A124" s="62">
        <v>5.31</v>
      </c>
      <c r="B124" s="58">
        <v>5.2799999999999896</v>
      </c>
      <c r="C124" s="36"/>
      <c r="D124" s="30" t="s">
        <v>232</v>
      </c>
      <c r="E124" s="34">
        <v>2</v>
      </c>
      <c r="F124" s="30" t="s">
        <v>233</v>
      </c>
    </row>
    <row r="125" spans="1:7">
      <c r="A125" s="61">
        <v>5.32</v>
      </c>
      <c r="B125" s="58">
        <v>5.2899999999999903</v>
      </c>
      <c r="C125" s="60">
        <v>1</v>
      </c>
      <c r="D125" s="30" t="s">
        <v>234</v>
      </c>
      <c r="E125" s="59">
        <v>4</v>
      </c>
      <c r="F125" s="26"/>
    </row>
    <row r="126" spans="1:7">
      <c r="A126" s="57">
        <v>5.33</v>
      </c>
      <c r="B126" s="58">
        <v>5.2999999999999901</v>
      </c>
      <c r="C126" s="56">
        <v>1</v>
      </c>
      <c r="D126" s="30" t="s">
        <v>235</v>
      </c>
      <c r="E126" s="34">
        <v>5</v>
      </c>
      <c r="F126" s="26"/>
    </row>
    <row r="127" spans="1:7">
      <c r="A127" s="57">
        <v>5.34</v>
      </c>
      <c r="B127" s="58">
        <v>5.3099999999999898</v>
      </c>
      <c r="C127" s="56">
        <v>1</v>
      </c>
      <c r="D127" s="30" t="s">
        <v>236</v>
      </c>
      <c r="E127" s="34">
        <v>3</v>
      </c>
      <c r="F127" s="26"/>
    </row>
    <row r="128" spans="1:7">
      <c r="A128" s="156" t="s">
        <v>237</v>
      </c>
      <c r="B128" s="157"/>
      <c r="C128" s="157"/>
      <c r="D128" s="157"/>
      <c r="E128" s="157"/>
      <c r="F128" s="157"/>
      <c r="G128" s="22"/>
    </row>
    <row r="129" spans="1:6">
      <c r="A129" s="46" t="s">
        <v>161</v>
      </c>
      <c r="B129" s="52">
        <v>6.01</v>
      </c>
      <c r="C129" s="30"/>
      <c r="D129" s="30" t="s">
        <v>238</v>
      </c>
      <c r="E129" s="30" t="s">
        <v>79</v>
      </c>
      <c r="F129" s="30" t="s">
        <v>239</v>
      </c>
    </row>
    <row r="130" spans="1:6">
      <c r="A130" s="54">
        <v>6.01</v>
      </c>
      <c r="B130" s="52">
        <v>6.02</v>
      </c>
      <c r="C130" s="36"/>
      <c r="D130" s="30" t="s">
        <v>240</v>
      </c>
      <c r="E130" s="34">
        <v>4</v>
      </c>
      <c r="F130" s="33"/>
    </row>
    <row r="131" spans="1:6">
      <c r="A131" s="54">
        <v>6.02</v>
      </c>
      <c r="B131" s="52">
        <v>6.03</v>
      </c>
      <c r="C131" s="36"/>
      <c r="D131" s="30" t="s">
        <v>241</v>
      </c>
      <c r="E131" s="34">
        <v>3</v>
      </c>
      <c r="F131" s="33"/>
    </row>
    <row r="132" spans="1:6">
      <c r="A132" s="55">
        <v>6.0250000000000004</v>
      </c>
      <c r="B132" s="52">
        <v>6.04</v>
      </c>
      <c r="C132" s="41"/>
      <c r="D132" s="30" t="s">
        <v>242</v>
      </c>
      <c r="E132" s="34">
        <v>2</v>
      </c>
      <c r="F132" s="33"/>
    </row>
    <row r="133" spans="1:6">
      <c r="A133" s="54">
        <v>6.03</v>
      </c>
      <c r="B133" s="52">
        <v>6.05</v>
      </c>
      <c r="C133" s="36"/>
      <c r="D133" s="30" t="s">
        <v>243</v>
      </c>
      <c r="E133" s="34">
        <v>1</v>
      </c>
      <c r="F133" s="30" t="s">
        <v>244</v>
      </c>
    </row>
    <row r="134" spans="1:6">
      <c r="A134" s="54">
        <v>6.04</v>
      </c>
      <c r="B134" s="52">
        <v>6.06</v>
      </c>
      <c r="C134" s="36"/>
      <c r="D134" s="30" t="s">
        <v>245</v>
      </c>
      <c r="E134" s="31" t="s">
        <v>125</v>
      </c>
      <c r="F134" s="30" t="s">
        <v>246</v>
      </c>
    </row>
    <row r="135" spans="1:6">
      <c r="A135" s="54">
        <v>6.05</v>
      </c>
      <c r="B135" s="52">
        <v>6.07</v>
      </c>
      <c r="C135" s="36"/>
      <c r="D135" s="30" t="s">
        <v>247</v>
      </c>
      <c r="E135" s="34">
        <v>2</v>
      </c>
      <c r="F135" s="35"/>
    </row>
    <row r="136" spans="1:6">
      <c r="A136" s="53">
        <v>7.18</v>
      </c>
      <c r="B136" s="52">
        <v>6.08</v>
      </c>
      <c r="C136" s="36"/>
      <c r="D136" s="30" t="s">
        <v>248</v>
      </c>
      <c r="E136" s="34">
        <v>1</v>
      </c>
      <c r="F136" s="33"/>
    </row>
    <row r="137" spans="1:6">
      <c r="A137" s="54">
        <v>6.06</v>
      </c>
      <c r="B137" s="52">
        <v>6.09</v>
      </c>
      <c r="C137" s="36"/>
      <c r="D137" s="30" t="s">
        <v>249</v>
      </c>
      <c r="E137" s="34">
        <v>1</v>
      </c>
      <c r="F137" s="30" t="s">
        <v>250</v>
      </c>
    </row>
    <row r="138" spans="1:6">
      <c r="A138" s="54">
        <v>6.07</v>
      </c>
      <c r="B138" s="52">
        <v>6.1</v>
      </c>
      <c r="C138" s="36"/>
      <c r="D138" s="26" t="s">
        <v>251</v>
      </c>
      <c r="E138" s="34">
        <v>1</v>
      </c>
      <c r="F138" s="30" t="s">
        <v>252</v>
      </c>
    </row>
    <row r="139" spans="1:6">
      <c r="A139" s="54">
        <v>6.08</v>
      </c>
      <c r="B139" s="52">
        <v>6.11</v>
      </c>
      <c r="C139" s="36"/>
      <c r="D139" s="30" t="s">
        <v>253</v>
      </c>
      <c r="E139" s="31" t="s">
        <v>254</v>
      </c>
      <c r="F139" s="26" t="s">
        <v>255</v>
      </c>
    </row>
    <row r="140" spans="1:6">
      <c r="A140" s="54">
        <v>6.09</v>
      </c>
      <c r="B140" s="52">
        <v>6.12</v>
      </c>
      <c r="C140" s="36"/>
      <c r="D140" s="30" t="s">
        <v>256</v>
      </c>
      <c r="E140" s="31" t="s">
        <v>209</v>
      </c>
      <c r="F140" s="30" t="s">
        <v>257</v>
      </c>
    </row>
    <row r="141" spans="1:6">
      <c r="A141" s="54">
        <v>6.1</v>
      </c>
      <c r="B141" s="52">
        <v>6.13</v>
      </c>
      <c r="C141" s="36"/>
      <c r="D141" s="30" t="s">
        <v>258</v>
      </c>
      <c r="E141" s="34">
        <v>2</v>
      </c>
      <c r="F141" s="30" t="s">
        <v>259</v>
      </c>
    </row>
    <row r="142" spans="1:6">
      <c r="A142" s="54">
        <v>6.11</v>
      </c>
      <c r="B142" s="52">
        <v>6.14</v>
      </c>
      <c r="C142" s="36"/>
      <c r="D142" s="30" t="s">
        <v>260</v>
      </c>
      <c r="E142" s="34">
        <v>2</v>
      </c>
      <c r="F142" s="33"/>
    </row>
    <row r="143" spans="1:6">
      <c r="A143" s="54">
        <v>6.13</v>
      </c>
      <c r="B143" s="52">
        <v>6.15</v>
      </c>
      <c r="C143" s="36"/>
      <c r="D143" s="30" t="s">
        <v>261</v>
      </c>
      <c r="E143" s="34">
        <v>2</v>
      </c>
      <c r="F143" s="33"/>
    </row>
    <row r="144" spans="1:6">
      <c r="A144" s="53">
        <v>6.14</v>
      </c>
      <c r="B144" s="52">
        <v>6.16</v>
      </c>
      <c r="C144" s="36"/>
      <c r="D144" s="30" t="s">
        <v>262</v>
      </c>
      <c r="E144" s="34">
        <v>1</v>
      </c>
      <c r="F144" s="30" t="s">
        <v>263</v>
      </c>
    </row>
    <row r="145" spans="1:7">
      <c r="A145" s="51">
        <v>1.2999999999999999E-2</v>
      </c>
      <c r="B145" s="52">
        <v>6.17</v>
      </c>
      <c r="C145" s="50"/>
      <c r="D145" s="30" t="s">
        <v>264</v>
      </c>
      <c r="E145" s="34">
        <v>4</v>
      </c>
      <c r="F145" s="30" t="s">
        <v>265</v>
      </c>
    </row>
    <row r="146" spans="1:7">
      <c r="A146" s="51">
        <v>1.6E-2</v>
      </c>
      <c r="B146" s="52">
        <v>6.18</v>
      </c>
      <c r="C146" s="50"/>
      <c r="D146" s="30" t="s">
        <v>266</v>
      </c>
      <c r="E146" s="34">
        <v>2</v>
      </c>
      <c r="F146" s="30" t="s">
        <v>267</v>
      </c>
    </row>
    <row r="147" spans="1:7">
      <c r="A147" s="51">
        <v>5.0999999999999997E-2</v>
      </c>
      <c r="B147" s="52">
        <v>6.19</v>
      </c>
      <c r="C147" s="50"/>
      <c r="D147" s="30" t="s">
        <v>268</v>
      </c>
      <c r="E147" s="34">
        <v>4</v>
      </c>
      <c r="F147" s="30" t="s">
        <v>265</v>
      </c>
    </row>
    <row r="148" spans="1:7">
      <c r="A148" s="51">
        <v>5.2999999999999999E-2</v>
      </c>
      <c r="B148" s="52">
        <v>6.2</v>
      </c>
      <c r="C148" s="50"/>
      <c r="D148" s="30" t="s">
        <v>269</v>
      </c>
      <c r="E148" s="34">
        <v>3</v>
      </c>
      <c r="F148" s="30" t="s">
        <v>270</v>
      </c>
    </row>
    <row r="149" spans="1:7">
      <c r="A149" s="51">
        <v>5.5E-2</v>
      </c>
      <c r="B149" s="52">
        <v>6.21</v>
      </c>
      <c r="C149" s="50"/>
      <c r="D149" s="30" t="s">
        <v>271</v>
      </c>
      <c r="E149" s="34">
        <v>4</v>
      </c>
      <c r="F149" s="30" t="s">
        <v>272</v>
      </c>
    </row>
    <row r="150" spans="1:7">
      <c r="A150" s="51">
        <v>0.155</v>
      </c>
      <c r="B150" s="52">
        <v>6.22</v>
      </c>
      <c r="C150" s="50"/>
      <c r="D150" s="30" t="s">
        <v>273</v>
      </c>
      <c r="E150" s="34">
        <v>5</v>
      </c>
      <c r="F150" s="30" t="s">
        <v>274</v>
      </c>
    </row>
    <row r="151" spans="1:7">
      <c r="A151" s="51">
        <v>0.157</v>
      </c>
      <c r="B151" s="52">
        <v>6.23</v>
      </c>
      <c r="C151" s="50"/>
      <c r="D151" s="30" t="s">
        <v>275</v>
      </c>
      <c r="E151" s="31" t="s">
        <v>62</v>
      </c>
      <c r="F151" s="30" t="s">
        <v>276</v>
      </c>
    </row>
    <row r="152" spans="1:7">
      <c r="A152" s="146" t="s">
        <v>277</v>
      </c>
      <c r="B152" s="147"/>
      <c r="C152" s="147"/>
      <c r="D152" s="147"/>
      <c r="E152" s="147"/>
      <c r="F152" s="147"/>
      <c r="G152" s="22"/>
    </row>
    <row r="153" spans="1:7">
      <c r="A153" s="47">
        <v>7.01</v>
      </c>
      <c r="B153" s="48">
        <v>7.01</v>
      </c>
      <c r="C153" s="26"/>
      <c r="D153" s="30" t="s">
        <v>278</v>
      </c>
      <c r="E153" s="34">
        <v>5</v>
      </c>
      <c r="F153" s="33"/>
    </row>
    <row r="154" spans="1:7">
      <c r="A154" s="47">
        <v>7.02</v>
      </c>
      <c r="B154" s="48">
        <v>7.02</v>
      </c>
      <c r="C154" s="26"/>
      <c r="D154" s="26" t="s">
        <v>279</v>
      </c>
      <c r="E154" s="34">
        <v>2</v>
      </c>
      <c r="F154" s="35"/>
    </row>
    <row r="155" spans="1:7">
      <c r="A155" s="47">
        <v>7.03</v>
      </c>
      <c r="B155" s="48">
        <v>7.03</v>
      </c>
      <c r="C155" s="26"/>
      <c r="D155" s="30" t="s">
        <v>280</v>
      </c>
      <c r="E155" s="34">
        <v>2</v>
      </c>
      <c r="F155" s="33"/>
    </row>
    <row r="156" spans="1:7">
      <c r="A156" s="47">
        <v>7.04</v>
      </c>
      <c r="B156" s="48">
        <v>7.04</v>
      </c>
      <c r="C156" s="26"/>
      <c r="D156" s="30" t="s">
        <v>281</v>
      </c>
      <c r="E156" s="34">
        <v>2</v>
      </c>
      <c r="F156" s="33"/>
    </row>
    <row r="157" spans="1:7">
      <c r="A157" s="47">
        <v>7.05</v>
      </c>
      <c r="B157" s="48">
        <v>7.05</v>
      </c>
      <c r="C157" s="26"/>
      <c r="D157" s="30" t="s">
        <v>282</v>
      </c>
      <c r="E157" s="34">
        <v>1</v>
      </c>
      <c r="F157" s="33"/>
    </row>
    <row r="158" spans="1:7">
      <c r="A158" s="47">
        <v>7.06</v>
      </c>
      <c r="B158" s="48">
        <v>7.06</v>
      </c>
      <c r="C158" s="26"/>
      <c r="D158" s="26" t="s">
        <v>283</v>
      </c>
      <c r="E158" s="34">
        <v>2</v>
      </c>
      <c r="F158" s="35"/>
    </row>
    <row r="159" spans="1:7">
      <c r="A159" s="49">
        <v>7.0650000000000004</v>
      </c>
      <c r="B159" s="48">
        <v>7.07</v>
      </c>
      <c r="C159" s="26"/>
      <c r="D159" s="30" t="s">
        <v>284</v>
      </c>
      <c r="E159" s="34">
        <v>1</v>
      </c>
      <c r="F159" s="30" t="s">
        <v>285</v>
      </c>
    </row>
    <row r="160" spans="1:7">
      <c r="A160" s="47">
        <v>7.07</v>
      </c>
      <c r="B160" s="48">
        <v>7.08</v>
      </c>
      <c r="C160" s="26"/>
      <c r="D160" s="30" t="s">
        <v>286</v>
      </c>
      <c r="E160" s="31" t="s">
        <v>287</v>
      </c>
      <c r="F160" s="30" t="s">
        <v>288</v>
      </c>
    </row>
    <row r="161" spans="1:7">
      <c r="A161" s="47">
        <v>7.08</v>
      </c>
      <c r="B161" s="48">
        <v>7.09</v>
      </c>
      <c r="C161" s="26"/>
      <c r="D161" s="30" t="s">
        <v>289</v>
      </c>
      <c r="E161" s="34">
        <v>1</v>
      </c>
      <c r="F161" s="26" t="s">
        <v>290</v>
      </c>
    </row>
    <row r="162" spans="1:7" ht="60.75">
      <c r="A162" s="47">
        <v>7.09</v>
      </c>
      <c r="B162" s="48">
        <v>7.1</v>
      </c>
      <c r="C162" s="26"/>
      <c r="D162" s="39" t="s">
        <v>291</v>
      </c>
      <c r="E162" s="34">
        <v>4</v>
      </c>
      <c r="F162" s="39" t="s">
        <v>292</v>
      </c>
    </row>
    <row r="163" spans="1:7" ht="40.5">
      <c r="A163" s="47">
        <v>7.1</v>
      </c>
      <c r="B163" s="48">
        <v>7.11</v>
      </c>
      <c r="C163" s="26"/>
      <c r="D163" s="39" t="s">
        <v>293</v>
      </c>
      <c r="E163" s="34">
        <v>2</v>
      </c>
      <c r="F163" s="27" t="s">
        <v>294</v>
      </c>
    </row>
    <row r="164" spans="1:7" ht="40.5">
      <c r="A164" s="47">
        <v>7.11</v>
      </c>
      <c r="B164" s="48">
        <v>7.12</v>
      </c>
      <c r="C164" s="26"/>
      <c r="D164" s="39" t="s">
        <v>295</v>
      </c>
      <c r="E164" s="34">
        <v>4</v>
      </c>
      <c r="F164" s="27" t="s">
        <v>296</v>
      </c>
    </row>
    <row r="165" spans="1:7" ht="60.75">
      <c r="A165" s="47">
        <v>7.12</v>
      </c>
      <c r="B165" s="48">
        <v>7.13</v>
      </c>
      <c r="C165" s="26"/>
      <c r="D165" s="39" t="s">
        <v>297</v>
      </c>
      <c r="E165" s="34">
        <v>4</v>
      </c>
      <c r="F165" s="27" t="s">
        <v>298</v>
      </c>
    </row>
    <row r="166" spans="1:7" ht="40.5">
      <c r="A166" s="47">
        <v>7.13</v>
      </c>
      <c r="B166" s="48">
        <v>7.14</v>
      </c>
      <c r="C166" s="26"/>
      <c r="D166" s="39" t="s">
        <v>299</v>
      </c>
      <c r="E166" s="34">
        <v>2</v>
      </c>
      <c r="F166" s="27" t="s">
        <v>300</v>
      </c>
    </row>
    <row r="167" spans="1:7" ht="40.5">
      <c r="A167" s="47">
        <v>7.14</v>
      </c>
      <c r="B167" s="48">
        <v>7.15</v>
      </c>
      <c r="C167" s="26"/>
      <c r="D167" s="39" t="s">
        <v>301</v>
      </c>
      <c r="E167" s="34">
        <v>3</v>
      </c>
      <c r="F167" s="39" t="s">
        <v>302</v>
      </c>
    </row>
    <row r="168" spans="1:7" ht="40.5">
      <c r="A168" s="47">
        <v>7.15</v>
      </c>
      <c r="B168" s="48">
        <v>7.16</v>
      </c>
      <c r="C168" s="26"/>
      <c r="D168" s="39" t="s">
        <v>303</v>
      </c>
      <c r="E168" s="34">
        <v>4</v>
      </c>
      <c r="F168" s="27" t="s">
        <v>304</v>
      </c>
    </row>
    <row r="169" spans="1:7">
      <c r="A169" s="47">
        <v>7.17</v>
      </c>
      <c r="B169" s="48">
        <v>7.17</v>
      </c>
      <c r="C169" s="26"/>
      <c r="D169" s="30" t="s">
        <v>305</v>
      </c>
      <c r="E169" s="34" t="s">
        <v>306</v>
      </c>
      <c r="F169" s="35"/>
    </row>
    <row r="170" spans="1:7">
      <c r="A170" s="49">
        <v>7.1849999999999996</v>
      </c>
      <c r="B170" s="48">
        <v>7.18</v>
      </c>
      <c r="C170" s="26"/>
      <c r="D170" s="26" t="s">
        <v>307</v>
      </c>
      <c r="E170" s="34">
        <v>1</v>
      </c>
      <c r="F170" s="30" t="s">
        <v>308</v>
      </c>
    </row>
    <row r="171" spans="1:7">
      <c r="A171" s="47">
        <v>7.19</v>
      </c>
      <c r="B171" s="48">
        <v>7.19</v>
      </c>
      <c r="C171" s="26"/>
      <c r="D171" s="26" t="s">
        <v>84</v>
      </c>
      <c r="E171" s="34">
        <v>2</v>
      </c>
      <c r="F171" s="35"/>
    </row>
    <row r="172" spans="1:7">
      <c r="A172" s="148" t="s">
        <v>309</v>
      </c>
      <c r="B172" s="149"/>
      <c r="C172" s="149"/>
      <c r="D172" s="149"/>
      <c r="E172" s="149"/>
      <c r="F172" s="149"/>
      <c r="G172" s="22"/>
    </row>
    <row r="173" spans="1:7">
      <c r="A173" s="46" t="s">
        <v>161</v>
      </c>
      <c r="B173" s="38">
        <v>8.01</v>
      </c>
      <c r="C173" s="45"/>
      <c r="D173" s="30" t="s">
        <v>310</v>
      </c>
      <c r="E173" s="30" t="s">
        <v>311</v>
      </c>
      <c r="F173" s="45" t="s">
        <v>239</v>
      </c>
    </row>
    <row r="174" spans="1:7">
      <c r="A174" s="37">
        <v>8.01</v>
      </c>
      <c r="B174" s="38">
        <v>8.02</v>
      </c>
      <c r="C174" s="36"/>
      <c r="D174" s="30" t="s">
        <v>312</v>
      </c>
      <c r="E174" s="34">
        <v>2</v>
      </c>
      <c r="F174" s="33"/>
    </row>
    <row r="175" spans="1:7">
      <c r="A175" s="37">
        <v>8.02</v>
      </c>
      <c r="B175" s="38">
        <v>8.0299999999999994</v>
      </c>
      <c r="C175" s="36"/>
      <c r="D175" s="30" t="s">
        <v>313</v>
      </c>
      <c r="E175" s="34">
        <v>2</v>
      </c>
      <c r="F175" s="35"/>
    </row>
    <row r="176" spans="1:7">
      <c r="A176" s="37">
        <v>8.0399999999999991</v>
      </c>
      <c r="B176" s="38">
        <v>8.0399999999999991</v>
      </c>
      <c r="C176" s="36"/>
      <c r="D176" s="30" t="s">
        <v>314</v>
      </c>
      <c r="E176" s="34">
        <v>1</v>
      </c>
      <c r="F176" s="35"/>
    </row>
    <row r="177" spans="1:7">
      <c r="A177" s="37">
        <v>8.06</v>
      </c>
      <c r="B177" s="38">
        <v>8.0500000000000007</v>
      </c>
      <c r="C177" s="36"/>
      <c r="D177" s="30" t="s">
        <v>315</v>
      </c>
      <c r="E177" s="34">
        <v>2</v>
      </c>
      <c r="F177" s="33"/>
    </row>
    <row r="178" spans="1:7">
      <c r="A178" s="37">
        <v>8.07</v>
      </c>
      <c r="B178" s="38">
        <v>8.06</v>
      </c>
      <c r="C178" s="36"/>
      <c r="D178" s="30" t="s">
        <v>316</v>
      </c>
      <c r="E178" s="34">
        <v>3</v>
      </c>
      <c r="F178" s="33"/>
    </row>
    <row r="179" spans="1:7" s="44" customFormat="1" ht="40.5">
      <c r="A179" s="40" t="s">
        <v>161</v>
      </c>
      <c r="B179" s="38">
        <v>8.07</v>
      </c>
      <c r="C179" s="40">
        <v>1</v>
      </c>
      <c r="D179" s="39" t="s">
        <v>317</v>
      </c>
      <c r="E179" s="34" t="s">
        <v>79</v>
      </c>
      <c r="F179" s="33" t="s">
        <v>318</v>
      </c>
      <c r="G179" s="23"/>
    </row>
    <row r="180" spans="1:7">
      <c r="A180" s="37">
        <v>8.08</v>
      </c>
      <c r="B180" s="38">
        <v>8.08</v>
      </c>
      <c r="C180" s="36"/>
      <c r="D180" s="30" t="s">
        <v>319</v>
      </c>
      <c r="E180" s="34">
        <v>4</v>
      </c>
      <c r="F180" s="33" t="s">
        <v>320</v>
      </c>
    </row>
    <row r="181" spans="1:7">
      <c r="A181" s="37">
        <v>8.09</v>
      </c>
      <c r="B181" s="38">
        <v>8.09</v>
      </c>
      <c r="C181" s="36"/>
      <c r="D181" s="30" t="s">
        <v>321</v>
      </c>
      <c r="E181" s="34">
        <v>2</v>
      </c>
      <c r="F181" s="30" t="s">
        <v>322</v>
      </c>
    </row>
    <row r="182" spans="1:7">
      <c r="A182" s="37">
        <v>8.1</v>
      </c>
      <c r="B182" s="38">
        <v>8.1</v>
      </c>
      <c r="C182" s="36"/>
      <c r="D182" s="30" t="s">
        <v>323</v>
      </c>
      <c r="E182" s="34">
        <v>2</v>
      </c>
      <c r="F182" s="26" t="s">
        <v>324</v>
      </c>
    </row>
    <row r="183" spans="1:7" ht="40.5">
      <c r="A183" s="37">
        <v>8.11</v>
      </c>
      <c r="B183" s="38">
        <v>8.11</v>
      </c>
      <c r="C183" s="36"/>
      <c r="D183" s="39" t="s">
        <v>325</v>
      </c>
      <c r="E183" s="31" t="s">
        <v>79</v>
      </c>
      <c r="F183" s="26" t="s">
        <v>326</v>
      </c>
    </row>
    <row r="184" spans="1:7">
      <c r="A184" s="37">
        <v>8.1199999999999992</v>
      </c>
      <c r="B184" s="38">
        <v>8.1199999999999992</v>
      </c>
      <c r="C184" s="36"/>
      <c r="D184" s="26" t="s">
        <v>327</v>
      </c>
      <c r="E184" s="31" t="s">
        <v>79</v>
      </c>
      <c r="F184" s="30" t="s">
        <v>328</v>
      </c>
    </row>
    <row r="185" spans="1:7">
      <c r="A185" s="37">
        <v>8.1300000000000008</v>
      </c>
      <c r="B185" s="38">
        <v>8.1300000000000008</v>
      </c>
      <c r="C185" s="36"/>
      <c r="D185" s="30" t="s">
        <v>329</v>
      </c>
      <c r="E185" s="31">
        <v>4</v>
      </c>
      <c r="F185" s="43"/>
    </row>
    <row r="186" spans="1:7">
      <c r="A186" s="37">
        <v>8.15</v>
      </c>
      <c r="B186" s="38">
        <v>8.14</v>
      </c>
      <c r="C186" s="36"/>
      <c r="D186" s="30" t="s">
        <v>330</v>
      </c>
      <c r="E186" s="31" t="s">
        <v>79</v>
      </c>
      <c r="F186" s="30" t="s">
        <v>239</v>
      </c>
    </row>
    <row r="187" spans="1:7">
      <c r="A187" s="37">
        <v>8.16</v>
      </c>
      <c r="B187" s="38">
        <v>8.15</v>
      </c>
      <c r="C187" s="36"/>
      <c r="D187" s="26" t="s">
        <v>331</v>
      </c>
      <c r="E187" s="34">
        <v>2</v>
      </c>
      <c r="F187" s="35"/>
    </row>
    <row r="188" spans="1:7">
      <c r="A188" s="37">
        <v>8.17</v>
      </c>
      <c r="B188" s="38">
        <v>8.16</v>
      </c>
      <c r="C188" s="36"/>
      <c r="D188" s="30" t="s">
        <v>332</v>
      </c>
      <c r="E188" s="34">
        <v>2</v>
      </c>
      <c r="F188" s="33"/>
    </row>
    <row r="189" spans="1:7">
      <c r="A189" s="37">
        <v>8.18</v>
      </c>
      <c r="B189" s="38">
        <v>8.17</v>
      </c>
      <c r="C189" s="36"/>
      <c r="D189" s="30" t="s">
        <v>333</v>
      </c>
      <c r="E189" s="31" t="s">
        <v>209</v>
      </c>
      <c r="F189" s="30" t="s">
        <v>334</v>
      </c>
    </row>
    <row r="190" spans="1:7">
      <c r="A190" s="37">
        <v>8.19</v>
      </c>
      <c r="B190" s="38">
        <v>8.18</v>
      </c>
      <c r="C190" s="36"/>
      <c r="D190" s="26" t="s">
        <v>335</v>
      </c>
      <c r="E190" s="34">
        <v>1</v>
      </c>
      <c r="F190" s="30" t="s">
        <v>336</v>
      </c>
    </row>
    <row r="191" spans="1:7" ht="40.5">
      <c r="A191" s="37">
        <v>8.1999999999999993</v>
      </c>
      <c r="B191" s="38">
        <v>8.19</v>
      </c>
      <c r="C191" s="36"/>
      <c r="D191" s="39" t="s">
        <v>337</v>
      </c>
      <c r="E191" s="34">
        <v>2</v>
      </c>
      <c r="F191" s="26"/>
    </row>
    <row r="192" spans="1:7">
      <c r="A192" s="37">
        <v>8.2100000000000009</v>
      </c>
      <c r="B192" s="38">
        <v>8.1999999999999993</v>
      </c>
      <c r="C192" s="36"/>
      <c r="D192" s="30" t="s">
        <v>338</v>
      </c>
      <c r="E192" s="34">
        <v>1</v>
      </c>
      <c r="F192" s="33"/>
    </row>
    <row r="193" spans="1:7" ht="40.5">
      <c r="A193" s="37">
        <v>8.2200000000000006</v>
      </c>
      <c r="B193" s="38">
        <v>8.2100000000000009</v>
      </c>
      <c r="C193" s="36"/>
      <c r="D193" s="30" t="s">
        <v>339</v>
      </c>
      <c r="E193" s="34">
        <v>2</v>
      </c>
      <c r="F193" s="39" t="s">
        <v>340</v>
      </c>
    </row>
    <row r="194" spans="1:7">
      <c r="A194" s="37">
        <v>8.23</v>
      </c>
      <c r="B194" s="38">
        <v>8.2200000000000006</v>
      </c>
      <c r="C194" s="36"/>
      <c r="D194" s="26" t="s">
        <v>341</v>
      </c>
      <c r="E194" s="34">
        <v>2</v>
      </c>
      <c r="F194" s="35"/>
    </row>
    <row r="195" spans="1:7">
      <c r="A195" s="37">
        <v>8.24</v>
      </c>
      <c r="B195" s="38">
        <v>8.23</v>
      </c>
      <c r="C195" s="36"/>
      <c r="D195" s="30" t="s">
        <v>342</v>
      </c>
      <c r="E195" s="34">
        <v>1</v>
      </c>
      <c r="F195" s="33"/>
    </row>
    <row r="196" spans="1:7" ht="40.5">
      <c r="A196" s="37">
        <v>8.25</v>
      </c>
      <c r="B196" s="38">
        <v>8.2399999999999896</v>
      </c>
      <c r="C196" s="36"/>
      <c r="D196" s="27" t="s">
        <v>343</v>
      </c>
      <c r="E196" s="34">
        <v>3</v>
      </c>
      <c r="F196" s="39" t="s">
        <v>344</v>
      </c>
    </row>
    <row r="197" spans="1:7" ht="81">
      <c r="A197" s="37">
        <v>8.26</v>
      </c>
      <c r="B197" s="38">
        <v>8.2499999999999893</v>
      </c>
      <c r="C197" s="36"/>
      <c r="D197" s="30" t="s">
        <v>345</v>
      </c>
      <c r="E197" s="34">
        <v>8</v>
      </c>
      <c r="F197" s="39" t="s">
        <v>346</v>
      </c>
    </row>
    <row r="198" spans="1:7">
      <c r="A198" s="42">
        <v>8.2750000000000004</v>
      </c>
      <c r="B198" s="38">
        <v>8.2599999999999891</v>
      </c>
      <c r="C198" s="41"/>
      <c r="D198" s="30" t="s">
        <v>347</v>
      </c>
      <c r="E198" s="34">
        <v>2</v>
      </c>
      <c r="F198" s="35"/>
    </row>
    <row r="199" spans="1:7">
      <c r="A199" s="37">
        <v>8.2899999999999991</v>
      </c>
      <c r="B199" s="38">
        <v>8.2699999999999907</v>
      </c>
      <c r="C199" s="36"/>
      <c r="D199" s="26" t="s">
        <v>348</v>
      </c>
      <c r="E199" s="31" t="s">
        <v>287</v>
      </c>
      <c r="F199" s="30" t="s">
        <v>349</v>
      </c>
    </row>
    <row r="200" spans="1:7">
      <c r="A200" s="37">
        <v>8.3000000000000007</v>
      </c>
      <c r="B200" s="38">
        <v>8.2799999999999905</v>
      </c>
      <c r="C200" s="36"/>
      <c r="D200" s="30" t="s">
        <v>350</v>
      </c>
      <c r="E200" s="34">
        <v>1</v>
      </c>
      <c r="F200" s="30" t="s">
        <v>267</v>
      </c>
    </row>
    <row r="201" spans="1:7">
      <c r="A201" s="37">
        <v>8.31</v>
      </c>
      <c r="B201" s="38">
        <v>8.2899999999999903</v>
      </c>
      <c r="C201" s="36"/>
      <c r="D201" s="30" t="s">
        <v>351</v>
      </c>
      <c r="E201" s="34">
        <v>4</v>
      </c>
      <c r="F201" s="33"/>
    </row>
    <row r="202" spans="1:7" ht="40.5">
      <c r="A202" s="40" t="s">
        <v>161</v>
      </c>
      <c r="B202" s="38">
        <v>8.2999999999999901</v>
      </c>
      <c r="C202" s="40">
        <v>1</v>
      </c>
      <c r="D202" s="39" t="s">
        <v>352</v>
      </c>
      <c r="E202" s="31" t="s">
        <v>79</v>
      </c>
      <c r="F202" s="30" t="s">
        <v>353</v>
      </c>
    </row>
    <row r="203" spans="1:7">
      <c r="A203" s="37">
        <v>8.32</v>
      </c>
      <c r="B203" s="38">
        <v>8.3099999999999898</v>
      </c>
      <c r="C203" s="36"/>
      <c r="D203" s="30" t="s">
        <v>354</v>
      </c>
      <c r="E203" s="31" t="s">
        <v>209</v>
      </c>
      <c r="F203" s="26" t="s">
        <v>355</v>
      </c>
    </row>
    <row r="204" spans="1:7">
      <c r="A204" s="37">
        <v>8.33</v>
      </c>
      <c r="B204" s="38">
        <v>8.3199999999999896</v>
      </c>
      <c r="C204" s="36"/>
      <c r="D204" s="30" t="s">
        <v>356</v>
      </c>
      <c r="E204" s="34">
        <v>1</v>
      </c>
      <c r="F204" s="33"/>
    </row>
    <row r="205" spans="1:7">
      <c r="A205" s="150" t="s">
        <v>357</v>
      </c>
      <c r="B205" s="151"/>
      <c r="C205" s="151"/>
      <c r="D205" s="151"/>
      <c r="E205" s="151"/>
      <c r="F205" s="151"/>
      <c r="G205" s="22"/>
    </row>
    <row r="206" spans="1:7">
      <c r="A206" s="32">
        <v>9.0299999999999994</v>
      </c>
      <c r="B206" s="29">
        <v>9.01</v>
      </c>
      <c r="C206" s="26"/>
      <c r="D206" s="30" t="s">
        <v>358</v>
      </c>
      <c r="E206" s="34">
        <v>2</v>
      </c>
      <c r="F206" s="33"/>
    </row>
    <row r="207" spans="1:7">
      <c r="A207" s="32">
        <v>9.0399999999999991</v>
      </c>
      <c r="B207" s="29">
        <v>9.02</v>
      </c>
      <c r="C207" s="26"/>
      <c r="D207" s="30" t="s">
        <v>359</v>
      </c>
      <c r="E207" s="34">
        <v>1</v>
      </c>
      <c r="F207" s="35"/>
    </row>
    <row r="208" spans="1:7">
      <c r="A208" s="32">
        <v>9.0500000000000007</v>
      </c>
      <c r="B208" s="29">
        <v>9.0299999999999994</v>
      </c>
      <c r="C208" s="26"/>
      <c r="D208" s="30" t="s">
        <v>360</v>
      </c>
      <c r="E208" s="34">
        <v>2</v>
      </c>
      <c r="F208" s="33"/>
    </row>
    <row r="209" spans="1:6">
      <c r="A209" s="32">
        <v>9.08</v>
      </c>
      <c r="B209" s="29">
        <v>9.0399999999999991</v>
      </c>
      <c r="C209" s="26"/>
      <c r="D209" s="30" t="s">
        <v>361</v>
      </c>
      <c r="E209" s="31" t="s">
        <v>79</v>
      </c>
      <c r="F209" s="30" t="s">
        <v>362</v>
      </c>
    </row>
    <row r="210" spans="1:6">
      <c r="A210" s="32">
        <v>9.09</v>
      </c>
      <c r="B210" s="29">
        <v>9.0500000000000007</v>
      </c>
      <c r="C210" s="26"/>
      <c r="D210" s="30" t="s">
        <v>363</v>
      </c>
      <c r="E210" s="31" t="s">
        <v>79</v>
      </c>
      <c r="F210" s="30" t="s">
        <v>362</v>
      </c>
    </row>
    <row r="211" spans="1:6">
      <c r="A211" s="32">
        <v>9.1</v>
      </c>
      <c r="B211" s="29">
        <v>9.06</v>
      </c>
      <c r="C211" s="26"/>
      <c r="D211" s="30" t="s">
        <v>364</v>
      </c>
      <c r="E211" s="31" t="s">
        <v>79</v>
      </c>
      <c r="F211" s="30" t="s">
        <v>362</v>
      </c>
    </row>
    <row r="212" spans="1:6">
      <c r="A212" s="32">
        <v>9.11</v>
      </c>
      <c r="B212" s="29">
        <v>9.07</v>
      </c>
      <c r="C212" s="26"/>
      <c r="D212" s="26" t="s">
        <v>365</v>
      </c>
      <c r="E212" s="31" t="s">
        <v>79</v>
      </c>
      <c r="F212" s="30" t="s">
        <v>362</v>
      </c>
    </row>
    <row r="213" spans="1:6" ht="40.5">
      <c r="A213" s="28">
        <v>9.1199999999999992</v>
      </c>
      <c r="B213" s="29">
        <v>9.08</v>
      </c>
      <c r="C213" s="26"/>
      <c r="D213" s="27" t="s">
        <v>366</v>
      </c>
      <c r="E213" s="87">
        <v>4</v>
      </c>
      <c r="F213" s="26"/>
    </row>
  </sheetData>
  <mergeCells count="10">
    <mergeCell ref="A205:F205"/>
    <mergeCell ref="A68:F68"/>
    <mergeCell ref="A87:F87"/>
    <mergeCell ref="A96:F96"/>
    <mergeCell ref="A128:F128"/>
    <mergeCell ref="A2:F2"/>
    <mergeCell ref="A19:F19"/>
    <mergeCell ref="A33:F33"/>
    <mergeCell ref="A152:F152"/>
    <mergeCell ref="A172:F172"/>
  </mergeCells>
  <hyperlinks>
    <hyperlink ref="F106" r:id="rId1" display="http://libguides.tri-c.edu/liaison" xr:uid="{034E25C5-385A-4AF8-A0C3-AF2ED15503D3}"/>
  </hyperlinks>
  <pageMargins left="0.25" right="0.25" top="0.75" bottom="0.75" header="0.3" footer="0.3"/>
  <pageSetup scale="33" fitToHeight="0" orientation="landscape" r:id="rId2"/>
  <headerFooter>
    <oddFooter>&amp;Crevised 7/1/2022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29BE9-92A5-4AC5-951A-F9C62AAD7EDC}">
  <dimension ref="A1:BG252"/>
  <sheetViews>
    <sheetView topLeftCell="A13" workbookViewId="0">
      <selection activeCell="AB25" sqref="AB25"/>
    </sheetView>
  </sheetViews>
  <sheetFormatPr defaultColWidth="8.7109375" defaultRowHeight="15"/>
  <cols>
    <col min="1" max="1" width="11.5703125" style="10" bestFit="1" customWidth="1"/>
    <col min="2" max="2" width="40.42578125" style="10" bestFit="1" customWidth="1"/>
    <col min="3" max="3" width="12.5703125" style="125" bestFit="1" customWidth="1"/>
    <col min="4" max="4" width="35.5703125" style="10" customWidth="1"/>
    <col min="5" max="5" width="11.42578125" style="10" bestFit="1" customWidth="1"/>
    <col min="6" max="6" width="14.7109375" style="10" bestFit="1" customWidth="1"/>
    <col min="7" max="7" width="10.5703125" style="10" bestFit="1" customWidth="1"/>
    <col min="8" max="8" width="9.85546875" style="10" bestFit="1" customWidth="1"/>
    <col min="9" max="9" width="7.7109375" style="10" bestFit="1" customWidth="1"/>
    <col min="10" max="10" width="35.5703125" style="10" customWidth="1"/>
    <col min="11" max="11" width="7.85546875" style="10" bestFit="1" customWidth="1"/>
    <col min="12" max="12" width="10.85546875" style="10" bestFit="1" customWidth="1"/>
    <col min="13" max="13" width="10.5703125" style="10" bestFit="1" customWidth="1"/>
    <col min="14" max="14" width="9.85546875" style="10" bestFit="1" customWidth="1"/>
    <col min="15" max="15" width="8.85546875" style="10" bestFit="1" customWidth="1"/>
    <col min="16" max="16" width="35.5703125" style="10" customWidth="1"/>
    <col min="17" max="17" width="7.85546875" style="10" bestFit="1" customWidth="1"/>
    <col min="18" max="18" width="8.85546875" style="10" bestFit="1" customWidth="1"/>
    <col min="19" max="19" width="10.5703125" style="10" bestFit="1" customWidth="1"/>
    <col min="20" max="20" width="9.85546875" style="10" bestFit="1" customWidth="1"/>
    <col min="21" max="21" width="7.7109375" style="10" bestFit="1" customWidth="1"/>
    <col min="22" max="22" width="35.5703125" style="10" customWidth="1"/>
    <col min="23" max="23" width="7.85546875" style="10" bestFit="1" customWidth="1"/>
    <col min="24" max="24" width="8.85546875" style="10" bestFit="1" customWidth="1"/>
    <col min="25" max="25" width="10.5703125" style="10" bestFit="1" customWidth="1"/>
    <col min="26" max="26" width="9.85546875" style="10" bestFit="1" customWidth="1"/>
    <col min="27" max="27" width="7.7109375" style="10" bestFit="1" customWidth="1"/>
    <col min="28" max="28" width="35.5703125" style="10" customWidth="1"/>
    <col min="29" max="29" width="7.85546875" style="10" bestFit="1" customWidth="1"/>
    <col min="30" max="30" width="8.85546875" style="10" bestFit="1" customWidth="1"/>
    <col min="31" max="31" width="10.5703125" style="10" bestFit="1" customWidth="1"/>
    <col min="32" max="32" width="9.85546875" style="10" bestFit="1" customWidth="1"/>
    <col min="33" max="33" width="7.7109375" style="10" bestFit="1" customWidth="1"/>
    <col min="34" max="34" width="35.5703125" style="10" customWidth="1"/>
    <col min="35" max="35" width="7.85546875" style="10" bestFit="1" customWidth="1"/>
    <col min="36" max="36" width="8.7109375" style="10"/>
    <col min="37" max="37" width="10.5703125" style="10" bestFit="1" customWidth="1"/>
    <col min="38" max="38" width="9.85546875" style="10" bestFit="1" customWidth="1"/>
    <col min="39" max="39" width="7.7109375" style="10" bestFit="1" customWidth="1"/>
    <col min="40" max="40" width="35.5703125" style="10" customWidth="1"/>
    <col min="41" max="41" width="7.85546875" style="10" bestFit="1" customWidth="1"/>
    <col min="42" max="42" width="8.7109375" style="10"/>
    <col min="43" max="43" width="10.5703125" style="10" bestFit="1" customWidth="1"/>
    <col min="44" max="44" width="9.85546875" style="10" bestFit="1" customWidth="1"/>
    <col min="45" max="45" width="7.7109375" style="10" bestFit="1" customWidth="1"/>
    <col min="46" max="46" width="35.5703125" style="10" customWidth="1"/>
    <col min="47" max="47" width="7.85546875" style="10" bestFit="1" customWidth="1"/>
    <col min="48" max="48" width="8.7109375" style="10"/>
    <col min="49" max="49" width="10.5703125" style="10" bestFit="1" customWidth="1"/>
    <col min="50" max="50" width="9.85546875" style="10" bestFit="1" customWidth="1"/>
    <col min="51" max="51" width="7.7109375" style="10" bestFit="1" customWidth="1"/>
    <col min="52" max="52" width="35.5703125" style="10" customWidth="1"/>
    <col min="53" max="53" width="7.85546875" style="10" bestFit="1" customWidth="1"/>
    <col min="54" max="54" width="8.7109375" style="10"/>
    <col min="55" max="55" width="10.5703125" style="10" bestFit="1" customWidth="1"/>
    <col min="56" max="56" width="9.85546875" style="10" bestFit="1" customWidth="1"/>
    <col min="57" max="57" width="7.7109375" style="10" bestFit="1" customWidth="1"/>
    <col min="58" max="58" width="35.5703125" style="10" customWidth="1"/>
    <col min="59" max="59" width="7.85546875" style="10" bestFit="1" customWidth="1"/>
    <col min="60" max="16384" width="8.7109375" style="10"/>
  </cols>
  <sheetData>
    <row r="1" spans="1:6" ht="15.75">
      <c r="A1" s="11" t="s">
        <v>367</v>
      </c>
      <c r="B1" s="11" t="s">
        <v>368</v>
      </c>
      <c r="C1" s="126" t="s">
        <v>369</v>
      </c>
      <c r="D1" s="11" t="s">
        <v>370</v>
      </c>
      <c r="E1" s="11" t="s">
        <v>371</v>
      </c>
      <c r="F1" s="11" t="s">
        <v>372</v>
      </c>
    </row>
    <row r="2" spans="1:6">
      <c r="A2" s="13">
        <v>0</v>
      </c>
      <c r="B2" s="13" t="s">
        <v>373</v>
      </c>
      <c r="C2" s="127" t="s">
        <v>374</v>
      </c>
      <c r="D2" s="13" t="s">
        <v>375</v>
      </c>
      <c r="E2" s="13"/>
    </row>
    <row r="3" spans="1:6">
      <c r="A3" s="13">
        <v>1</v>
      </c>
      <c r="B3" s="14" t="s">
        <v>376</v>
      </c>
      <c r="C3" s="128" t="s">
        <v>376</v>
      </c>
      <c r="D3" s="13" t="s">
        <v>377</v>
      </c>
      <c r="E3" s="13" t="s">
        <v>378</v>
      </c>
      <c r="F3" s="13" t="s">
        <v>379</v>
      </c>
    </row>
    <row r="4" spans="1:6">
      <c r="A4" s="13">
        <v>2</v>
      </c>
      <c r="B4" s="12" t="s">
        <v>83</v>
      </c>
      <c r="C4" s="129" t="s">
        <v>380</v>
      </c>
      <c r="D4" s="13" t="s">
        <v>381</v>
      </c>
      <c r="E4" s="13" t="s">
        <v>382</v>
      </c>
      <c r="F4" s="13" t="s">
        <v>383</v>
      </c>
    </row>
    <row r="5" spans="1:6">
      <c r="A5" s="13">
        <v>3</v>
      </c>
      <c r="B5" s="12" t="s">
        <v>136</v>
      </c>
      <c r="C5" s="129" t="s">
        <v>384</v>
      </c>
      <c r="D5" s="13" t="s">
        <v>385</v>
      </c>
      <c r="E5" s="13" t="s">
        <v>386</v>
      </c>
      <c r="F5" s="13" t="s">
        <v>387</v>
      </c>
    </row>
    <row r="6" spans="1:6">
      <c r="A6" s="13">
        <v>4</v>
      </c>
      <c r="B6" s="12" t="s">
        <v>170</v>
      </c>
      <c r="C6" s="129" t="s">
        <v>388</v>
      </c>
      <c r="D6" s="13" t="s">
        <v>389</v>
      </c>
      <c r="E6" s="13" t="s">
        <v>390</v>
      </c>
      <c r="F6" s="13" t="s">
        <v>391</v>
      </c>
    </row>
    <row r="7" spans="1:6">
      <c r="A7" s="13">
        <v>5</v>
      </c>
      <c r="B7" s="12" t="s">
        <v>185</v>
      </c>
      <c r="C7" s="129" t="s">
        <v>392</v>
      </c>
      <c r="D7" s="13" t="s">
        <v>393</v>
      </c>
      <c r="E7" s="13" t="s">
        <v>394</v>
      </c>
      <c r="F7" s="13" t="s">
        <v>395</v>
      </c>
    </row>
    <row r="8" spans="1:6">
      <c r="A8" s="13">
        <v>6</v>
      </c>
      <c r="B8" s="12" t="s">
        <v>237</v>
      </c>
      <c r="C8" s="129" t="s">
        <v>396</v>
      </c>
      <c r="D8" s="13" t="s">
        <v>397</v>
      </c>
      <c r="E8" s="13" t="s">
        <v>398</v>
      </c>
      <c r="F8" s="13" t="s">
        <v>399</v>
      </c>
    </row>
    <row r="9" spans="1:6">
      <c r="A9" s="13">
        <v>7</v>
      </c>
      <c r="B9" s="12" t="s">
        <v>277</v>
      </c>
      <c r="C9" s="129" t="s">
        <v>277</v>
      </c>
      <c r="D9" s="13" t="s">
        <v>400</v>
      </c>
      <c r="E9" s="13" t="s">
        <v>401</v>
      </c>
      <c r="F9" s="13" t="s">
        <v>402</v>
      </c>
    </row>
    <row r="10" spans="1:6">
      <c r="A10" s="13">
        <v>8</v>
      </c>
      <c r="B10" s="12" t="s">
        <v>309</v>
      </c>
      <c r="C10" s="129" t="s">
        <v>403</v>
      </c>
      <c r="D10" s="13" t="s">
        <v>404</v>
      </c>
      <c r="E10" s="13" t="s">
        <v>405</v>
      </c>
      <c r="F10" s="13"/>
    </row>
    <row r="11" spans="1:6">
      <c r="A11" s="13">
        <v>9</v>
      </c>
      <c r="B11" s="12" t="s">
        <v>357</v>
      </c>
      <c r="C11" s="129" t="s">
        <v>406</v>
      </c>
      <c r="D11" s="13" t="s">
        <v>407</v>
      </c>
      <c r="E11" s="13"/>
      <c r="F11" s="13"/>
    </row>
    <row r="18" spans="1:59">
      <c r="A18" s="10" t="s">
        <v>408</v>
      </c>
      <c r="B18" s="10" t="s">
        <v>409</v>
      </c>
      <c r="C18" s="125" t="s">
        <v>12</v>
      </c>
      <c r="D18" s="10" t="s">
        <v>26</v>
      </c>
      <c r="E18" s="10" t="s">
        <v>27</v>
      </c>
      <c r="G18" s="10" t="s">
        <v>408</v>
      </c>
      <c r="H18" s="10" t="s">
        <v>409</v>
      </c>
      <c r="I18" s="10" t="s">
        <v>12</v>
      </c>
      <c r="J18" s="10" t="s">
        <v>26</v>
      </c>
      <c r="K18" s="10" t="s">
        <v>27</v>
      </c>
      <c r="M18" s="10" t="s">
        <v>408</v>
      </c>
      <c r="N18" s="10" t="s">
        <v>409</v>
      </c>
      <c r="O18" s="10" t="s">
        <v>12</v>
      </c>
      <c r="P18" s="10" t="s">
        <v>26</v>
      </c>
      <c r="Q18" s="10" t="s">
        <v>408</v>
      </c>
      <c r="R18" s="10" t="s">
        <v>409</v>
      </c>
      <c r="S18" s="10" t="s">
        <v>408</v>
      </c>
      <c r="T18" s="10" t="s">
        <v>409</v>
      </c>
      <c r="U18" s="10" t="s">
        <v>12</v>
      </c>
      <c r="V18" s="10" t="s">
        <v>26</v>
      </c>
      <c r="W18" s="10" t="s">
        <v>27</v>
      </c>
      <c r="Y18" s="10" t="s">
        <v>408</v>
      </c>
      <c r="Z18" s="10" t="s">
        <v>409</v>
      </c>
      <c r="AA18" s="10" t="s">
        <v>12</v>
      </c>
      <c r="AB18" s="10" t="s">
        <v>26</v>
      </c>
      <c r="AC18" s="10" t="s">
        <v>27</v>
      </c>
      <c r="AE18" s="10" t="s">
        <v>408</v>
      </c>
      <c r="AF18" s="10" t="s">
        <v>409</v>
      </c>
      <c r="AG18" s="10" t="s">
        <v>12</v>
      </c>
      <c r="AH18" s="10" t="s">
        <v>26</v>
      </c>
      <c r="AI18" s="10" t="s">
        <v>27</v>
      </c>
      <c r="AK18" s="10" t="s">
        <v>408</v>
      </c>
      <c r="AL18" s="10" t="s">
        <v>409</v>
      </c>
      <c r="AM18" s="10" t="s">
        <v>12</v>
      </c>
      <c r="AN18" s="10" t="s">
        <v>26</v>
      </c>
      <c r="AO18" s="10" t="s">
        <v>27</v>
      </c>
      <c r="AQ18" s="10" t="s">
        <v>408</v>
      </c>
      <c r="AR18" s="10" t="s">
        <v>409</v>
      </c>
      <c r="AS18" s="10" t="s">
        <v>12</v>
      </c>
      <c r="AT18" s="10" t="s">
        <v>26</v>
      </c>
      <c r="AU18" s="10" t="s">
        <v>27</v>
      </c>
      <c r="AW18" s="10" t="s">
        <v>408</v>
      </c>
      <c r="AX18" s="10" t="s">
        <v>409</v>
      </c>
      <c r="AY18" s="10" t="s">
        <v>12</v>
      </c>
      <c r="AZ18" s="10" t="s">
        <v>26</v>
      </c>
      <c r="BA18" s="10" t="s">
        <v>27</v>
      </c>
      <c r="BC18" s="10" t="s">
        <v>408</v>
      </c>
      <c r="BD18" s="10" t="s">
        <v>409</v>
      </c>
      <c r="BE18" s="10" t="s">
        <v>12</v>
      </c>
      <c r="BF18" s="10" t="s">
        <v>26</v>
      </c>
      <c r="BG18" s="10" t="s">
        <v>27</v>
      </c>
    </row>
    <row r="19" spans="1:59" ht="15.75">
      <c r="A19" s="160" t="s">
        <v>373</v>
      </c>
      <c r="B19" s="160"/>
      <c r="C19" s="160"/>
      <c r="D19" s="160"/>
      <c r="E19" s="160"/>
      <c r="G19" s="160" t="s">
        <v>376</v>
      </c>
      <c r="H19" s="160"/>
      <c r="I19" s="160"/>
      <c r="J19" s="160"/>
      <c r="K19" s="160"/>
      <c r="M19" s="160" t="s">
        <v>83</v>
      </c>
      <c r="N19" s="160"/>
      <c r="O19" s="160"/>
      <c r="P19" s="160"/>
      <c r="Q19" s="160"/>
      <c r="S19" s="158" t="s">
        <v>136</v>
      </c>
      <c r="T19" s="159"/>
      <c r="U19" s="159"/>
      <c r="V19" s="159"/>
      <c r="W19" s="159"/>
      <c r="Y19" s="158" t="s">
        <v>170</v>
      </c>
      <c r="Z19" s="159"/>
      <c r="AA19" s="159"/>
      <c r="AB19" s="159"/>
      <c r="AC19" s="159"/>
      <c r="AE19" s="158" t="s">
        <v>185</v>
      </c>
      <c r="AF19" s="159"/>
      <c r="AG19" s="159"/>
      <c r="AH19" s="159"/>
      <c r="AI19" s="159"/>
      <c r="AK19" s="158" t="s">
        <v>237</v>
      </c>
      <c r="AL19" s="159"/>
      <c r="AM19" s="159"/>
      <c r="AN19" s="159"/>
      <c r="AO19" s="159"/>
      <c r="AQ19" s="158" t="s">
        <v>277</v>
      </c>
      <c r="AR19" s="159"/>
      <c r="AS19" s="159"/>
      <c r="AT19" s="159"/>
      <c r="AU19" s="159"/>
      <c r="AW19" s="158" t="s">
        <v>309</v>
      </c>
      <c r="AX19" s="159"/>
      <c r="AY19" s="159"/>
      <c r="AZ19" s="159"/>
      <c r="BA19" s="159"/>
      <c r="BC19" s="158" t="s">
        <v>357</v>
      </c>
      <c r="BD19" s="159"/>
      <c r="BE19" s="159"/>
      <c r="BF19" s="159"/>
      <c r="BG19" s="159"/>
    </row>
    <row r="20" spans="1:59" ht="15.75">
      <c r="A20" s="80">
        <v>0.02</v>
      </c>
      <c r="B20" s="79">
        <v>0.01</v>
      </c>
      <c r="C20" s="130"/>
      <c r="D20" s="82" t="s">
        <v>30</v>
      </c>
      <c r="E20" s="83">
        <v>2</v>
      </c>
      <c r="G20" s="89">
        <v>1.04</v>
      </c>
      <c r="H20" s="88">
        <v>1.01</v>
      </c>
      <c r="I20" s="81"/>
      <c r="J20" s="82" t="s">
        <v>59</v>
      </c>
      <c r="K20" s="83">
        <v>3</v>
      </c>
      <c r="M20" s="94">
        <v>7.19</v>
      </c>
      <c r="N20" s="95">
        <v>2.0099999999999998</v>
      </c>
      <c r="O20" s="81"/>
      <c r="P20" s="96" t="s">
        <v>410</v>
      </c>
      <c r="Q20" s="83">
        <v>2</v>
      </c>
      <c r="S20" s="101" t="s">
        <v>411</v>
      </c>
      <c r="T20" s="102">
        <v>3.01</v>
      </c>
      <c r="U20" s="93">
        <v>1</v>
      </c>
      <c r="V20" s="82" t="s">
        <v>137</v>
      </c>
      <c r="W20" s="85" t="s">
        <v>138</v>
      </c>
      <c r="Y20" s="104">
        <v>4.01</v>
      </c>
      <c r="Z20" s="105">
        <v>4.01</v>
      </c>
      <c r="AA20" s="96"/>
      <c r="AB20" s="82" t="s">
        <v>171</v>
      </c>
      <c r="AC20" s="83">
        <v>2</v>
      </c>
      <c r="AE20" s="106">
        <v>5.01</v>
      </c>
      <c r="AF20" s="107">
        <v>5.0199999999999996</v>
      </c>
      <c r="AG20" s="103">
        <v>1</v>
      </c>
      <c r="AH20" s="82" t="s">
        <v>188</v>
      </c>
      <c r="AI20" s="83">
        <v>3</v>
      </c>
      <c r="AK20" s="113" t="s">
        <v>161</v>
      </c>
      <c r="AL20" s="114">
        <v>6.01</v>
      </c>
      <c r="AM20" s="82"/>
      <c r="AN20" s="82" t="s">
        <v>238</v>
      </c>
      <c r="AO20" s="82" t="s">
        <v>79</v>
      </c>
      <c r="AQ20" s="89">
        <v>7.01</v>
      </c>
      <c r="AR20" s="120">
        <v>7.01</v>
      </c>
      <c r="AS20" s="96"/>
      <c r="AT20" s="82" t="s">
        <v>278</v>
      </c>
      <c r="AU20" s="83">
        <v>5</v>
      </c>
      <c r="AW20" s="113" t="s">
        <v>161</v>
      </c>
      <c r="AX20" s="95">
        <v>8.01</v>
      </c>
      <c r="AY20" s="121"/>
      <c r="AZ20" s="82" t="s">
        <v>412</v>
      </c>
      <c r="BA20" s="82" t="s">
        <v>311</v>
      </c>
      <c r="BC20" s="101">
        <v>9.0299999999999994</v>
      </c>
      <c r="BD20" s="122">
        <v>9.01</v>
      </c>
      <c r="BE20" s="96"/>
      <c r="BF20" s="82" t="s">
        <v>358</v>
      </c>
      <c r="BG20" s="83">
        <v>2</v>
      </c>
    </row>
    <row r="21" spans="1:59" ht="15.75">
      <c r="A21" s="80">
        <v>0.03</v>
      </c>
      <c r="B21" s="79">
        <v>0.02</v>
      </c>
      <c r="C21" s="130"/>
      <c r="D21" s="82" t="s">
        <v>32</v>
      </c>
      <c r="E21" s="83">
        <v>5</v>
      </c>
      <c r="G21" s="90">
        <v>1.0449999999999999</v>
      </c>
      <c r="H21" s="88">
        <v>1.02</v>
      </c>
      <c r="I21" s="91"/>
      <c r="J21" s="82" t="s">
        <v>60</v>
      </c>
      <c r="K21" s="83">
        <v>4</v>
      </c>
      <c r="M21" s="94">
        <v>7.2</v>
      </c>
      <c r="N21" s="95">
        <v>2.02</v>
      </c>
      <c r="O21" s="81"/>
      <c r="P21" s="82" t="s">
        <v>85</v>
      </c>
      <c r="Q21" s="83">
        <v>3</v>
      </c>
      <c r="S21" s="101">
        <v>3.02</v>
      </c>
      <c r="T21" s="102">
        <v>3.02</v>
      </c>
      <c r="U21" s="81"/>
      <c r="V21" s="82" t="s">
        <v>140</v>
      </c>
      <c r="W21" s="85" t="s">
        <v>138</v>
      </c>
      <c r="Y21" s="104">
        <v>4.0199999999999996</v>
      </c>
      <c r="Z21" s="105">
        <v>4.0199999999999996</v>
      </c>
      <c r="AA21" s="96"/>
      <c r="AB21" s="82" t="s">
        <v>173</v>
      </c>
      <c r="AC21" s="83">
        <v>1</v>
      </c>
      <c r="AE21" s="106">
        <v>5.0199999999999996</v>
      </c>
      <c r="AF21" s="107">
        <v>5.03</v>
      </c>
      <c r="AG21" s="103">
        <v>1</v>
      </c>
      <c r="AH21" s="82" t="s">
        <v>190</v>
      </c>
      <c r="AI21" s="83">
        <v>5</v>
      </c>
      <c r="AK21" s="115">
        <v>6.01</v>
      </c>
      <c r="AL21" s="114">
        <v>6.02</v>
      </c>
      <c r="AM21" s="81"/>
      <c r="AN21" s="82" t="s">
        <v>240</v>
      </c>
      <c r="AO21" s="83">
        <v>4</v>
      </c>
      <c r="AQ21" s="89">
        <v>7.02</v>
      </c>
      <c r="AR21" s="120">
        <v>7.02</v>
      </c>
      <c r="AS21" s="96"/>
      <c r="AT21" s="96" t="s">
        <v>413</v>
      </c>
      <c r="AU21" s="83">
        <v>2</v>
      </c>
      <c r="AW21" s="97">
        <v>8.01</v>
      </c>
      <c r="AX21" s="95">
        <v>8.02</v>
      </c>
      <c r="AY21" s="81"/>
      <c r="AZ21" s="82" t="s">
        <v>312</v>
      </c>
      <c r="BA21" s="83">
        <v>2</v>
      </c>
      <c r="BC21" s="101">
        <v>9.0399999999999991</v>
      </c>
      <c r="BD21" s="122">
        <v>9.02</v>
      </c>
      <c r="BE21" s="96"/>
      <c r="BF21" s="82" t="s">
        <v>359</v>
      </c>
      <c r="BG21" s="83">
        <v>1</v>
      </c>
    </row>
    <row r="22" spans="1:59" ht="15.75">
      <c r="A22" s="80">
        <v>0.06</v>
      </c>
      <c r="B22" s="79">
        <v>0.03</v>
      </c>
      <c r="C22" s="130"/>
      <c r="D22" s="82" t="s">
        <v>34</v>
      </c>
      <c r="E22" s="83">
        <v>4</v>
      </c>
      <c r="G22" s="89">
        <v>1.06</v>
      </c>
      <c r="H22" s="88">
        <v>1.03</v>
      </c>
      <c r="I22" s="81"/>
      <c r="J22" s="82" t="s">
        <v>61</v>
      </c>
      <c r="K22" s="83" t="s">
        <v>62</v>
      </c>
      <c r="M22" s="97">
        <v>2.0099999999999998</v>
      </c>
      <c r="N22" s="95">
        <v>2.0299999999999998</v>
      </c>
      <c r="O22" s="81"/>
      <c r="P22" s="96" t="s">
        <v>414</v>
      </c>
      <c r="Q22" s="85" t="s">
        <v>87</v>
      </c>
      <c r="S22" s="101">
        <v>3.04</v>
      </c>
      <c r="T22" s="102">
        <v>3.03</v>
      </c>
      <c r="U22" s="81"/>
      <c r="V22" s="82" t="s">
        <v>141</v>
      </c>
      <c r="W22" s="83">
        <v>1</v>
      </c>
      <c r="Y22" s="104">
        <v>4.03</v>
      </c>
      <c r="Z22" s="105">
        <v>4.03</v>
      </c>
      <c r="AA22" s="96"/>
      <c r="AB22" s="82" t="s">
        <v>174</v>
      </c>
      <c r="AC22" s="83">
        <v>2</v>
      </c>
      <c r="AE22" s="106">
        <v>5.03</v>
      </c>
      <c r="AF22" s="107">
        <v>5.04</v>
      </c>
      <c r="AG22" s="103">
        <v>1</v>
      </c>
      <c r="AH22" s="82" t="s">
        <v>192</v>
      </c>
      <c r="AI22" s="83">
        <v>1</v>
      </c>
      <c r="AK22" s="115">
        <v>6.02</v>
      </c>
      <c r="AL22" s="114">
        <v>6.03</v>
      </c>
      <c r="AM22" s="81"/>
      <c r="AN22" s="82" t="s">
        <v>241</v>
      </c>
      <c r="AO22" s="83">
        <v>3</v>
      </c>
      <c r="AQ22" s="89">
        <v>7.03</v>
      </c>
      <c r="AR22" s="120">
        <v>7.03</v>
      </c>
      <c r="AS22" s="96"/>
      <c r="AT22" s="82" t="s">
        <v>280</v>
      </c>
      <c r="AU22" s="83">
        <v>2</v>
      </c>
      <c r="AW22" s="97">
        <v>8.02</v>
      </c>
      <c r="AX22" s="95">
        <v>8.0299999999999994</v>
      </c>
      <c r="AY22" s="81"/>
      <c r="AZ22" s="82" t="s">
        <v>313</v>
      </c>
      <c r="BA22" s="83">
        <v>2</v>
      </c>
      <c r="BC22" s="101">
        <v>9.0500000000000007</v>
      </c>
      <c r="BD22" s="122">
        <v>9.0299999999999994</v>
      </c>
      <c r="BE22" s="96"/>
      <c r="BF22" s="82" t="s">
        <v>360</v>
      </c>
      <c r="BG22" s="83">
        <v>2</v>
      </c>
    </row>
    <row r="23" spans="1:59" s="84" customFormat="1" ht="15.95" customHeight="1">
      <c r="A23" s="80">
        <v>7.0000000000000007E-2</v>
      </c>
      <c r="B23" s="79">
        <v>0.04</v>
      </c>
      <c r="C23" s="130"/>
      <c r="D23" s="82" t="s">
        <v>36</v>
      </c>
      <c r="E23" s="83">
        <v>5</v>
      </c>
      <c r="F23" s="10"/>
      <c r="G23" s="89">
        <v>1.07</v>
      </c>
      <c r="H23" s="88">
        <v>1.04</v>
      </c>
      <c r="I23" s="81"/>
      <c r="J23" s="82" t="s">
        <v>64</v>
      </c>
      <c r="K23" s="83" t="s">
        <v>62</v>
      </c>
      <c r="L23" s="10"/>
      <c r="M23" s="97">
        <v>2.0299999999999998</v>
      </c>
      <c r="N23" s="95">
        <v>2.04</v>
      </c>
      <c r="O23" s="81"/>
      <c r="P23" s="82" t="s">
        <v>89</v>
      </c>
      <c r="Q23" s="83">
        <v>4</v>
      </c>
      <c r="R23" s="10"/>
      <c r="S23" s="101">
        <v>3.05</v>
      </c>
      <c r="T23" s="102">
        <v>3.04</v>
      </c>
      <c r="U23" s="81"/>
      <c r="V23" s="82" t="s">
        <v>143</v>
      </c>
      <c r="W23" s="83">
        <v>3</v>
      </c>
      <c r="X23" s="10"/>
      <c r="Y23" s="104">
        <v>4.04</v>
      </c>
      <c r="Z23" s="105">
        <v>4.04</v>
      </c>
      <c r="AA23" s="96"/>
      <c r="AB23" s="82" t="s">
        <v>176</v>
      </c>
      <c r="AC23" s="83">
        <v>1</v>
      </c>
      <c r="AD23" s="10"/>
      <c r="AE23" s="106">
        <v>5.05</v>
      </c>
      <c r="AF23" s="107">
        <v>5.05</v>
      </c>
      <c r="AG23" s="81"/>
      <c r="AH23" s="82" t="s">
        <v>194</v>
      </c>
      <c r="AI23" s="83">
        <v>1</v>
      </c>
      <c r="AK23" s="116">
        <v>6.0250000000000004</v>
      </c>
      <c r="AL23" s="114">
        <v>6.04</v>
      </c>
      <c r="AM23" s="99"/>
      <c r="AN23" s="82" t="s">
        <v>242</v>
      </c>
      <c r="AO23" s="83">
        <v>2</v>
      </c>
      <c r="AQ23" s="89">
        <v>7.04</v>
      </c>
      <c r="AR23" s="120">
        <v>7.04</v>
      </c>
      <c r="AS23" s="96"/>
      <c r="AT23" s="82" t="s">
        <v>281</v>
      </c>
      <c r="AU23" s="83">
        <v>2</v>
      </c>
      <c r="AW23" s="97">
        <v>8.0399999999999991</v>
      </c>
      <c r="AX23" s="95">
        <v>8.0399999999999991</v>
      </c>
      <c r="AY23" s="81"/>
      <c r="AZ23" s="82" t="s">
        <v>415</v>
      </c>
      <c r="BA23" s="83">
        <v>1</v>
      </c>
      <c r="BC23" s="101">
        <v>9.08</v>
      </c>
      <c r="BD23" s="122">
        <v>9.0399999999999991</v>
      </c>
      <c r="BE23" s="96"/>
      <c r="BF23" s="82" t="s">
        <v>361</v>
      </c>
      <c r="BG23" s="85" t="s">
        <v>79</v>
      </c>
    </row>
    <row r="24" spans="1:59" ht="15.95" customHeight="1">
      <c r="A24" s="80">
        <v>0.08</v>
      </c>
      <c r="B24" s="79">
        <v>0.05</v>
      </c>
      <c r="C24" s="130"/>
      <c r="D24" s="82" t="s">
        <v>37</v>
      </c>
      <c r="E24" s="83">
        <v>5</v>
      </c>
      <c r="G24" s="89">
        <v>1.08</v>
      </c>
      <c r="H24" s="88">
        <v>1.05</v>
      </c>
      <c r="I24" s="81"/>
      <c r="J24" s="82" t="s">
        <v>66</v>
      </c>
      <c r="K24" s="83">
        <v>8</v>
      </c>
      <c r="M24" s="97">
        <v>2.04</v>
      </c>
      <c r="N24" s="95">
        <v>2.0499999999999998</v>
      </c>
      <c r="O24" s="81"/>
      <c r="P24" s="82" t="s">
        <v>90</v>
      </c>
      <c r="Q24" s="83">
        <v>1</v>
      </c>
      <c r="S24" s="101">
        <v>3.06</v>
      </c>
      <c r="T24" s="102">
        <v>3.05</v>
      </c>
      <c r="U24" s="81"/>
      <c r="V24" s="82" t="s">
        <v>144</v>
      </c>
      <c r="W24" s="83">
        <v>1</v>
      </c>
      <c r="Y24" s="104">
        <v>4.05</v>
      </c>
      <c r="Z24" s="105">
        <v>4.05</v>
      </c>
      <c r="AA24" s="96"/>
      <c r="AB24" s="82" t="s">
        <v>177</v>
      </c>
      <c r="AC24" s="83">
        <v>1</v>
      </c>
      <c r="AE24" s="106">
        <v>5.0599999999999996</v>
      </c>
      <c r="AF24" s="107">
        <v>5.0599999999999996</v>
      </c>
      <c r="AG24" s="81"/>
      <c r="AH24" s="108" t="s">
        <v>196</v>
      </c>
      <c r="AI24" s="83">
        <v>1</v>
      </c>
      <c r="AK24" s="115">
        <v>6.03</v>
      </c>
      <c r="AL24" s="114">
        <v>6.05</v>
      </c>
      <c r="AM24" s="81"/>
      <c r="AN24" s="82" t="s">
        <v>243</v>
      </c>
      <c r="AO24" s="83">
        <v>1</v>
      </c>
      <c r="AQ24" s="89">
        <v>7.05</v>
      </c>
      <c r="AR24" s="120">
        <v>7.05</v>
      </c>
      <c r="AS24" s="96"/>
      <c r="AT24" s="82" t="s">
        <v>282</v>
      </c>
      <c r="AU24" s="83">
        <v>1</v>
      </c>
      <c r="AW24" s="97">
        <v>8.06</v>
      </c>
      <c r="AX24" s="95">
        <v>8.0500000000000007</v>
      </c>
      <c r="AY24" s="81"/>
      <c r="AZ24" s="82" t="s">
        <v>315</v>
      </c>
      <c r="BA24" s="83">
        <v>2</v>
      </c>
      <c r="BC24" s="101">
        <v>9.09</v>
      </c>
      <c r="BD24" s="122">
        <v>9.0500000000000007</v>
      </c>
      <c r="BE24" s="96"/>
      <c r="BF24" s="82" t="s">
        <v>363</v>
      </c>
      <c r="BG24" s="85" t="s">
        <v>79</v>
      </c>
    </row>
    <row r="25" spans="1:59" ht="15.95" customHeight="1">
      <c r="A25" s="80">
        <v>0.1</v>
      </c>
      <c r="B25" s="79">
        <v>0.06</v>
      </c>
      <c r="C25" s="130"/>
      <c r="D25" s="82" t="s">
        <v>38</v>
      </c>
      <c r="E25" s="85" t="s">
        <v>39</v>
      </c>
      <c r="G25" s="89">
        <v>1.1100000000000001</v>
      </c>
      <c r="H25" s="88">
        <v>1.06</v>
      </c>
      <c r="I25" s="81"/>
      <c r="J25" s="82" t="s">
        <v>67</v>
      </c>
      <c r="K25" s="83">
        <v>3</v>
      </c>
      <c r="M25" s="97">
        <v>2.0499999999999998</v>
      </c>
      <c r="N25" s="95">
        <v>2.06</v>
      </c>
      <c r="O25" s="81"/>
      <c r="P25" s="82" t="s">
        <v>91</v>
      </c>
      <c r="Q25" s="83">
        <v>2</v>
      </c>
      <c r="S25" s="101">
        <v>3.07</v>
      </c>
      <c r="T25" s="102">
        <v>3.06</v>
      </c>
      <c r="U25" s="81"/>
      <c r="V25" s="82" t="s">
        <v>146</v>
      </c>
      <c r="W25" s="83">
        <v>1</v>
      </c>
      <c r="Y25" s="104">
        <v>4.0599999999999996</v>
      </c>
      <c r="Z25" s="105">
        <v>4.0599999999999996</v>
      </c>
      <c r="AA25" s="96"/>
      <c r="AB25" s="82" t="s">
        <v>179</v>
      </c>
      <c r="AC25" s="83">
        <v>4</v>
      </c>
      <c r="AE25" s="106">
        <v>5.07</v>
      </c>
      <c r="AF25" s="107">
        <v>5.07</v>
      </c>
      <c r="AG25" s="81"/>
      <c r="AH25" s="82" t="s">
        <v>198</v>
      </c>
      <c r="AI25" s="83">
        <v>6</v>
      </c>
      <c r="AK25" s="115">
        <v>6.04</v>
      </c>
      <c r="AL25" s="114">
        <v>6.06</v>
      </c>
      <c r="AM25" s="81"/>
      <c r="AN25" s="82" t="s">
        <v>245</v>
      </c>
      <c r="AO25" s="85" t="s">
        <v>125</v>
      </c>
      <c r="AQ25" s="89">
        <v>7.06</v>
      </c>
      <c r="AR25" s="120">
        <v>7.06</v>
      </c>
      <c r="AS25" s="96"/>
      <c r="AT25" s="96" t="s">
        <v>416</v>
      </c>
      <c r="AU25" s="83">
        <v>2</v>
      </c>
      <c r="AW25" s="97">
        <v>8.07</v>
      </c>
      <c r="AX25" s="95">
        <v>8.06</v>
      </c>
      <c r="AY25" s="81"/>
      <c r="AZ25" s="82" t="s">
        <v>316</v>
      </c>
      <c r="BA25" s="83">
        <v>3</v>
      </c>
      <c r="BC25" s="101">
        <v>9.1</v>
      </c>
      <c r="BD25" s="122">
        <v>9.06</v>
      </c>
      <c r="BE25" s="96"/>
      <c r="BF25" s="82" t="s">
        <v>364</v>
      </c>
      <c r="BG25" s="85" t="s">
        <v>79</v>
      </c>
    </row>
    <row r="26" spans="1:59" ht="15.95" customHeight="1">
      <c r="A26" s="80">
        <v>0.11</v>
      </c>
      <c r="B26" s="79">
        <v>7.0000000000000007E-2</v>
      </c>
      <c r="C26" s="130"/>
      <c r="D26" s="82" t="s">
        <v>41</v>
      </c>
      <c r="E26" s="83">
        <v>1</v>
      </c>
      <c r="G26" s="89">
        <v>1.1299999999999999</v>
      </c>
      <c r="H26" s="88">
        <v>1.07</v>
      </c>
      <c r="I26" s="81"/>
      <c r="J26" s="82" t="s">
        <v>68</v>
      </c>
      <c r="K26" s="83">
        <v>2</v>
      </c>
      <c r="M26" s="97">
        <v>2.06</v>
      </c>
      <c r="N26" s="95">
        <v>2.0699999999999998</v>
      </c>
      <c r="O26" s="81"/>
      <c r="P26" s="82" t="s">
        <v>93</v>
      </c>
      <c r="Q26" s="85" t="s">
        <v>87</v>
      </c>
      <c r="S26" s="101">
        <v>3.08</v>
      </c>
      <c r="T26" s="102">
        <v>3.07</v>
      </c>
      <c r="U26" s="81"/>
      <c r="V26" s="82" t="s">
        <v>148</v>
      </c>
      <c r="W26" s="83">
        <v>1</v>
      </c>
      <c r="Y26" s="104">
        <v>4.07</v>
      </c>
      <c r="Z26" s="105">
        <v>4.07</v>
      </c>
      <c r="AA26" s="96"/>
      <c r="AB26" s="82" t="s">
        <v>181</v>
      </c>
      <c r="AC26" s="83">
        <v>4</v>
      </c>
      <c r="AE26" s="106">
        <v>5.08</v>
      </c>
      <c r="AF26" s="107">
        <v>5.08</v>
      </c>
      <c r="AG26" s="81"/>
      <c r="AH26" s="82" t="s">
        <v>200</v>
      </c>
      <c r="AI26" s="83">
        <v>1</v>
      </c>
      <c r="AK26" s="115">
        <v>6.05</v>
      </c>
      <c r="AL26" s="114">
        <v>6.07</v>
      </c>
      <c r="AM26" s="81"/>
      <c r="AN26" s="82" t="s">
        <v>247</v>
      </c>
      <c r="AO26" s="83">
        <v>2</v>
      </c>
      <c r="AQ26" s="90">
        <v>7.0650000000000004</v>
      </c>
      <c r="AR26" s="120">
        <v>7.07</v>
      </c>
      <c r="AS26" s="96"/>
      <c r="AT26" s="82" t="s">
        <v>284</v>
      </c>
      <c r="AU26" s="83">
        <v>1</v>
      </c>
      <c r="AW26" s="93" t="s">
        <v>161</v>
      </c>
      <c r="AX26" s="95">
        <v>8.07</v>
      </c>
      <c r="AY26" s="93">
        <v>1</v>
      </c>
      <c r="AZ26" s="82" t="s">
        <v>317</v>
      </c>
      <c r="BA26" s="85" t="s">
        <v>79</v>
      </c>
      <c r="BC26" s="101">
        <v>9.11</v>
      </c>
      <c r="BD26" s="122">
        <v>9.07</v>
      </c>
      <c r="BE26" s="96"/>
      <c r="BF26" s="96" t="s">
        <v>417</v>
      </c>
      <c r="BG26" s="85" t="s">
        <v>79</v>
      </c>
    </row>
    <row r="27" spans="1:59" ht="15.95" customHeight="1">
      <c r="A27" s="80">
        <v>0.12</v>
      </c>
      <c r="B27" s="79">
        <v>0.08</v>
      </c>
      <c r="C27" s="130"/>
      <c r="D27" s="82" t="s">
        <v>43</v>
      </c>
      <c r="E27" s="83">
        <v>1</v>
      </c>
      <c r="G27" s="89">
        <v>1.1399999999999999</v>
      </c>
      <c r="H27" s="88">
        <v>1.08</v>
      </c>
      <c r="I27" s="81"/>
      <c r="J27" s="82" t="s">
        <v>70</v>
      </c>
      <c r="K27" s="83">
        <v>2</v>
      </c>
      <c r="M27" s="97">
        <v>2.0699999999999998</v>
      </c>
      <c r="N27" s="95">
        <v>2.08</v>
      </c>
      <c r="O27" s="81"/>
      <c r="P27" s="82" t="s">
        <v>94</v>
      </c>
      <c r="Q27" s="83">
        <v>4</v>
      </c>
      <c r="S27" s="101">
        <v>3.12</v>
      </c>
      <c r="T27" s="102">
        <v>3.08</v>
      </c>
      <c r="U27" s="81"/>
      <c r="V27" s="82" t="s">
        <v>150</v>
      </c>
      <c r="W27" s="83">
        <v>1</v>
      </c>
      <c r="Y27" s="104">
        <v>4.08</v>
      </c>
      <c r="Z27" s="105">
        <v>4.08</v>
      </c>
      <c r="AA27" s="96"/>
      <c r="AB27" s="82" t="s">
        <v>182</v>
      </c>
      <c r="AC27" s="85" t="s">
        <v>183</v>
      </c>
      <c r="AE27" s="106">
        <v>5.09</v>
      </c>
      <c r="AF27" s="107">
        <v>5.09</v>
      </c>
      <c r="AG27" s="81"/>
      <c r="AH27" s="82" t="s">
        <v>202</v>
      </c>
      <c r="AI27" s="83">
        <v>2</v>
      </c>
      <c r="AK27" s="117">
        <v>7.18</v>
      </c>
      <c r="AL27" s="114">
        <v>6.08</v>
      </c>
      <c r="AM27" s="81"/>
      <c r="AN27" s="82" t="s">
        <v>248</v>
      </c>
      <c r="AO27" s="83">
        <v>1</v>
      </c>
      <c r="AQ27" s="89">
        <v>7.07</v>
      </c>
      <c r="AR27" s="120">
        <v>7.08</v>
      </c>
      <c r="AS27" s="96"/>
      <c r="AT27" s="82" t="s">
        <v>286</v>
      </c>
      <c r="AU27" s="85" t="s">
        <v>287</v>
      </c>
      <c r="AW27" s="97">
        <v>8.08</v>
      </c>
      <c r="AX27" s="95">
        <v>8.08</v>
      </c>
      <c r="AY27" s="81"/>
      <c r="AZ27" s="82" t="s">
        <v>319</v>
      </c>
      <c r="BA27" s="83">
        <v>4</v>
      </c>
      <c r="BC27" s="123">
        <v>9.1199999999999992</v>
      </c>
      <c r="BD27" s="122">
        <v>9.08</v>
      </c>
      <c r="BE27" s="96"/>
      <c r="BF27" s="96" t="s">
        <v>366</v>
      </c>
      <c r="BG27" s="124">
        <v>4</v>
      </c>
    </row>
    <row r="28" spans="1:59" ht="15.95" customHeight="1">
      <c r="A28" s="80">
        <v>0.14000000000000001</v>
      </c>
      <c r="B28" s="79">
        <v>0.09</v>
      </c>
      <c r="C28" s="130"/>
      <c r="D28" s="82" t="s">
        <v>45</v>
      </c>
      <c r="E28" s="83">
        <v>2</v>
      </c>
      <c r="G28" s="89">
        <v>1.1499999999999999</v>
      </c>
      <c r="H28" s="88">
        <v>1.0900000000000001</v>
      </c>
      <c r="I28" s="81"/>
      <c r="J28" s="82" t="s">
        <v>72</v>
      </c>
      <c r="K28" s="83">
        <v>1</v>
      </c>
      <c r="M28" s="98">
        <v>2.0750000000000002</v>
      </c>
      <c r="N28" s="95">
        <v>2.09</v>
      </c>
      <c r="O28" s="91"/>
      <c r="P28" s="82" t="s">
        <v>96</v>
      </c>
      <c r="Q28" s="83">
        <v>1</v>
      </c>
      <c r="S28" s="101">
        <v>3.13</v>
      </c>
      <c r="T28" s="102">
        <v>3.09</v>
      </c>
      <c r="U28" s="81"/>
      <c r="V28" s="82" t="s">
        <v>152</v>
      </c>
      <c r="W28" s="83">
        <v>1</v>
      </c>
      <c r="AE28" s="106">
        <v>5.0999999999999996</v>
      </c>
      <c r="AF28" s="107">
        <v>5.0999999999999996</v>
      </c>
      <c r="AG28" s="81"/>
      <c r="AH28" s="82" t="s">
        <v>204</v>
      </c>
      <c r="AI28" s="83">
        <v>4</v>
      </c>
      <c r="AK28" s="115">
        <v>6.06</v>
      </c>
      <c r="AL28" s="114">
        <v>6.09</v>
      </c>
      <c r="AM28" s="81"/>
      <c r="AN28" s="82" t="s">
        <v>249</v>
      </c>
      <c r="AO28" s="83">
        <v>1</v>
      </c>
      <c r="AQ28" s="89">
        <v>7.08</v>
      </c>
      <c r="AR28" s="120">
        <v>7.09</v>
      </c>
      <c r="AS28" s="96"/>
      <c r="AT28" s="82" t="s">
        <v>289</v>
      </c>
      <c r="AU28" s="83">
        <v>1</v>
      </c>
      <c r="AW28" s="97">
        <v>8.09</v>
      </c>
      <c r="AX28" s="95">
        <v>8.09</v>
      </c>
      <c r="AY28" s="81"/>
      <c r="AZ28" s="82" t="s">
        <v>321</v>
      </c>
      <c r="BA28" s="83">
        <v>2</v>
      </c>
    </row>
    <row r="29" spans="1:59" ht="15.95" customHeight="1">
      <c r="A29" s="80">
        <v>0.16</v>
      </c>
      <c r="B29" s="79">
        <v>0.1</v>
      </c>
      <c r="C29" s="130"/>
      <c r="D29" s="82" t="s">
        <v>47</v>
      </c>
      <c r="E29" s="83">
        <v>1</v>
      </c>
      <c r="G29" s="89">
        <v>1.18</v>
      </c>
      <c r="H29" s="88">
        <v>1.1000000000000001</v>
      </c>
      <c r="I29" s="81"/>
      <c r="J29" s="82" t="s">
        <v>74</v>
      </c>
      <c r="K29" s="83">
        <v>4</v>
      </c>
      <c r="M29" s="97">
        <v>2.08</v>
      </c>
      <c r="N29" s="95">
        <v>2.1</v>
      </c>
      <c r="O29" s="81"/>
      <c r="P29" s="82" t="s">
        <v>97</v>
      </c>
      <c r="Q29" s="83">
        <v>1</v>
      </c>
      <c r="S29" s="101">
        <v>3.14</v>
      </c>
      <c r="T29" s="102">
        <v>3.1</v>
      </c>
      <c r="U29" s="81"/>
      <c r="V29" s="82" t="s">
        <v>154</v>
      </c>
      <c r="W29" s="85" t="s">
        <v>155</v>
      </c>
      <c r="AE29" s="106">
        <v>5.1100000000000003</v>
      </c>
      <c r="AF29" s="107">
        <v>5.1100000000000003</v>
      </c>
      <c r="AG29" s="81"/>
      <c r="AH29" s="82" t="s">
        <v>206</v>
      </c>
      <c r="AI29" s="85" t="s">
        <v>125</v>
      </c>
      <c r="AK29" s="115">
        <v>6.07</v>
      </c>
      <c r="AL29" s="114">
        <v>6.1</v>
      </c>
      <c r="AM29" s="81"/>
      <c r="AN29" s="96" t="s">
        <v>418</v>
      </c>
      <c r="AO29" s="83">
        <v>1</v>
      </c>
      <c r="AQ29" s="89">
        <v>7.09</v>
      </c>
      <c r="AR29" s="120">
        <v>7.1</v>
      </c>
      <c r="AS29" s="96"/>
      <c r="AT29" s="82" t="s">
        <v>419</v>
      </c>
      <c r="AU29" s="83">
        <v>4</v>
      </c>
      <c r="AW29" s="97">
        <v>8.1</v>
      </c>
      <c r="AX29" s="95">
        <v>8.1</v>
      </c>
      <c r="AY29" s="81"/>
      <c r="AZ29" s="82" t="s">
        <v>323</v>
      </c>
      <c r="BA29" s="83">
        <v>2</v>
      </c>
    </row>
    <row r="30" spans="1:59" ht="15.95" customHeight="1">
      <c r="A30" s="80">
        <v>0.17</v>
      </c>
      <c r="B30" s="79">
        <v>0.11</v>
      </c>
      <c r="C30" s="130"/>
      <c r="D30" s="82" t="s">
        <v>49</v>
      </c>
      <c r="E30" s="83">
        <v>4</v>
      </c>
      <c r="G30" s="89">
        <v>1.19</v>
      </c>
      <c r="H30" s="88">
        <v>1.1100000000000001</v>
      </c>
      <c r="I30" s="81"/>
      <c r="J30" s="82" t="s">
        <v>76</v>
      </c>
      <c r="K30" s="83">
        <v>3</v>
      </c>
      <c r="M30" s="97">
        <v>2.09</v>
      </c>
      <c r="N30" s="95">
        <v>2.11</v>
      </c>
      <c r="O30" s="81"/>
      <c r="P30" s="82" t="s">
        <v>99</v>
      </c>
      <c r="Q30" s="83">
        <v>5</v>
      </c>
      <c r="S30" s="101">
        <v>3.15</v>
      </c>
      <c r="T30" s="102">
        <v>3.11</v>
      </c>
      <c r="U30" s="81"/>
      <c r="V30" s="82" t="s">
        <v>157</v>
      </c>
      <c r="W30" s="85" t="s">
        <v>87</v>
      </c>
      <c r="AE30" s="106">
        <v>5.12</v>
      </c>
      <c r="AF30" s="107">
        <v>5.12</v>
      </c>
      <c r="AG30" s="81"/>
      <c r="AH30" s="82" t="s">
        <v>208</v>
      </c>
      <c r="AI30" s="85" t="s">
        <v>209</v>
      </c>
      <c r="AK30" s="115">
        <v>6.08</v>
      </c>
      <c r="AL30" s="114">
        <v>6.11</v>
      </c>
      <c r="AM30" s="81"/>
      <c r="AN30" s="82" t="s">
        <v>253</v>
      </c>
      <c r="AO30" s="85" t="s">
        <v>254</v>
      </c>
      <c r="AQ30" s="89">
        <v>7.1</v>
      </c>
      <c r="AR30" s="120">
        <v>7.11</v>
      </c>
      <c r="AS30" s="96"/>
      <c r="AT30" s="82" t="s">
        <v>420</v>
      </c>
      <c r="AU30" s="83">
        <v>2</v>
      </c>
      <c r="AW30" s="97">
        <v>8.11</v>
      </c>
      <c r="AX30" s="95">
        <v>8.11</v>
      </c>
      <c r="AY30" s="81"/>
      <c r="AZ30" s="82" t="s">
        <v>421</v>
      </c>
      <c r="BA30" s="85" t="s">
        <v>79</v>
      </c>
    </row>
    <row r="31" spans="1:59" ht="15.95" customHeight="1">
      <c r="A31" s="80">
        <v>0.18</v>
      </c>
      <c r="B31" s="79">
        <v>0.12</v>
      </c>
      <c r="C31" s="130"/>
      <c r="D31" s="82" t="s">
        <v>50</v>
      </c>
      <c r="E31" s="83">
        <v>2</v>
      </c>
      <c r="G31" s="92"/>
      <c r="H31" s="88">
        <v>1.1200000000000001</v>
      </c>
      <c r="I31" s="93">
        <v>1</v>
      </c>
      <c r="J31" s="82" t="s">
        <v>422</v>
      </c>
      <c r="K31" s="83" t="s">
        <v>79</v>
      </c>
      <c r="M31" s="97">
        <v>2.1</v>
      </c>
      <c r="N31" s="95">
        <v>2.12</v>
      </c>
      <c r="O31" s="81"/>
      <c r="P31" s="82" t="s">
        <v>423</v>
      </c>
      <c r="Q31" s="83">
        <v>1</v>
      </c>
      <c r="S31" s="101">
        <v>3.16</v>
      </c>
      <c r="T31" s="102">
        <v>3.12</v>
      </c>
      <c r="U31" s="81"/>
      <c r="V31" s="82" t="s">
        <v>158</v>
      </c>
      <c r="W31" s="85" t="s">
        <v>138</v>
      </c>
      <c r="AE31" s="106">
        <v>5.13</v>
      </c>
      <c r="AF31" s="107">
        <v>5.13</v>
      </c>
      <c r="AG31" s="103">
        <v>1</v>
      </c>
      <c r="AH31" s="96" t="s">
        <v>424</v>
      </c>
      <c r="AI31" s="83">
        <v>8</v>
      </c>
      <c r="AK31" s="115">
        <v>6.09</v>
      </c>
      <c r="AL31" s="114">
        <v>6.12</v>
      </c>
      <c r="AM31" s="81"/>
      <c r="AN31" s="82" t="s">
        <v>256</v>
      </c>
      <c r="AO31" s="85" t="s">
        <v>209</v>
      </c>
      <c r="AQ31" s="89">
        <v>7.11</v>
      </c>
      <c r="AR31" s="120">
        <v>7.12</v>
      </c>
      <c r="AS31" s="96"/>
      <c r="AT31" s="82" t="s">
        <v>425</v>
      </c>
      <c r="AU31" s="83">
        <v>4</v>
      </c>
      <c r="AW31" s="97">
        <v>8.1199999999999992</v>
      </c>
      <c r="AX31" s="95">
        <v>8.1199999999999992</v>
      </c>
      <c r="AY31" s="81"/>
      <c r="AZ31" s="96" t="s">
        <v>426</v>
      </c>
      <c r="BA31" s="85" t="s">
        <v>79</v>
      </c>
    </row>
    <row r="32" spans="1:59" ht="15.95" customHeight="1">
      <c r="A32" s="80">
        <v>0.19</v>
      </c>
      <c r="B32" s="79">
        <v>0.13</v>
      </c>
      <c r="C32" s="130"/>
      <c r="D32" s="82" t="s">
        <v>427</v>
      </c>
      <c r="E32" s="83">
        <v>1</v>
      </c>
      <c r="G32" s="89">
        <v>1.2</v>
      </c>
      <c r="H32" s="88">
        <v>1.1299999999999999</v>
      </c>
      <c r="I32" s="81"/>
      <c r="J32" s="82" t="s">
        <v>81</v>
      </c>
      <c r="K32" s="83">
        <v>2</v>
      </c>
      <c r="M32" s="97">
        <v>2.11</v>
      </c>
      <c r="N32" s="95">
        <v>2.13</v>
      </c>
      <c r="O32" s="81"/>
      <c r="P32" s="82" t="s">
        <v>102</v>
      </c>
      <c r="Q32" s="83">
        <v>4</v>
      </c>
      <c r="S32" s="101">
        <v>3.17</v>
      </c>
      <c r="T32" s="102">
        <v>3.13</v>
      </c>
      <c r="U32" s="81"/>
      <c r="V32" s="82" t="s">
        <v>159</v>
      </c>
      <c r="W32" s="83">
        <v>2</v>
      </c>
      <c r="AE32" s="106">
        <v>5.14</v>
      </c>
      <c r="AF32" s="107">
        <v>5.14</v>
      </c>
      <c r="AG32" s="103">
        <v>1</v>
      </c>
      <c r="AH32" s="96" t="s">
        <v>428</v>
      </c>
      <c r="AI32" s="83">
        <v>8</v>
      </c>
      <c r="AK32" s="115">
        <v>6.1</v>
      </c>
      <c r="AL32" s="114">
        <v>6.13</v>
      </c>
      <c r="AM32" s="81"/>
      <c r="AN32" s="82" t="s">
        <v>258</v>
      </c>
      <c r="AO32" s="83">
        <v>2</v>
      </c>
      <c r="AQ32" s="89">
        <v>7.12</v>
      </c>
      <c r="AR32" s="120">
        <v>7.13</v>
      </c>
      <c r="AS32" s="96"/>
      <c r="AT32" s="82" t="s">
        <v>429</v>
      </c>
      <c r="AU32" s="83">
        <v>4</v>
      </c>
      <c r="AW32" s="97">
        <v>8.1300000000000008</v>
      </c>
      <c r="AX32" s="95">
        <v>8.1300000000000008</v>
      </c>
      <c r="AY32" s="81"/>
      <c r="AZ32" s="82" t="s">
        <v>329</v>
      </c>
      <c r="BA32" s="85">
        <v>4</v>
      </c>
    </row>
    <row r="33" spans="1:53" ht="15.95" customHeight="1">
      <c r="A33" s="80">
        <v>0.21</v>
      </c>
      <c r="B33" s="79">
        <v>0.14000000000000001</v>
      </c>
      <c r="C33" s="130"/>
      <c r="D33" s="82" t="s">
        <v>52</v>
      </c>
      <c r="E33" s="86">
        <v>3</v>
      </c>
      <c r="M33" s="97">
        <v>2.12</v>
      </c>
      <c r="N33" s="95">
        <v>2.14</v>
      </c>
      <c r="O33" s="81"/>
      <c r="P33" s="82" t="s">
        <v>104</v>
      </c>
      <c r="Q33" s="83">
        <v>1</v>
      </c>
      <c r="S33" s="101">
        <v>3.18</v>
      </c>
      <c r="T33" s="102">
        <v>3.14</v>
      </c>
      <c r="U33" s="81"/>
      <c r="V33" s="82" t="s">
        <v>160</v>
      </c>
      <c r="W33" s="83">
        <v>6</v>
      </c>
      <c r="AE33" s="106">
        <v>5.15</v>
      </c>
      <c r="AF33" s="107">
        <v>5.15</v>
      </c>
      <c r="AG33" s="103">
        <v>1</v>
      </c>
      <c r="AH33" s="82" t="s">
        <v>213</v>
      </c>
      <c r="AI33" s="83">
        <v>3</v>
      </c>
      <c r="AK33" s="115">
        <v>6.11</v>
      </c>
      <c r="AL33" s="114">
        <v>6.14</v>
      </c>
      <c r="AM33" s="81"/>
      <c r="AN33" s="82" t="s">
        <v>260</v>
      </c>
      <c r="AO33" s="83">
        <v>2</v>
      </c>
      <c r="AQ33" s="89">
        <v>7.13</v>
      </c>
      <c r="AR33" s="120">
        <v>7.14</v>
      </c>
      <c r="AS33" s="96"/>
      <c r="AT33" s="82" t="s">
        <v>430</v>
      </c>
      <c r="AU33" s="83">
        <v>2</v>
      </c>
      <c r="AW33" s="97">
        <v>8.15</v>
      </c>
      <c r="AX33" s="95">
        <v>8.14</v>
      </c>
      <c r="AY33" s="81"/>
      <c r="AZ33" s="82" t="s">
        <v>330</v>
      </c>
      <c r="BA33" s="85" t="s">
        <v>79</v>
      </c>
    </row>
    <row r="34" spans="1:53" ht="15.95" customHeight="1">
      <c r="A34" s="80">
        <v>0.22</v>
      </c>
      <c r="B34" s="79">
        <v>0.15</v>
      </c>
      <c r="C34" s="130"/>
      <c r="D34" s="82" t="s">
        <v>54</v>
      </c>
      <c r="E34" s="85" t="s">
        <v>55</v>
      </c>
      <c r="M34" s="97">
        <v>2.13</v>
      </c>
      <c r="N34" s="95">
        <v>2.15</v>
      </c>
      <c r="O34" s="81"/>
      <c r="P34" s="82" t="s">
        <v>106</v>
      </c>
      <c r="Q34" s="83">
        <v>1</v>
      </c>
      <c r="S34" s="103" t="s">
        <v>161</v>
      </c>
      <c r="T34" s="102">
        <v>3.15</v>
      </c>
      <c r="U34" s="81"/>
      <c r="V34" s="82" t="s">
        <v>162</v>
      </c>
      <c r="W34" s="83" t="s">
        <v>79</v>
      </c>
      <c r="AE34" s="106">
        <v>5.16</v>
      </c>
      <c r="AF34" s="107">
        <v>5.16</v>
      </c>
      <c r="AG34" s="103">
        <v>1</v>
      </c>
      <c r="AH34" s="82" t="s">
        <v>215</v>
      </c>
      <c r="AI34" s="83">
        <v>3</v>
      </c>
      <c r="AK34" s="115">
        <v>6.13</v>
      </c>
      <c r="AL34" s="114">
        <v>6.15</v>
      </c>
      <c r="AM34" s="81"/>
      <c r="AN34" s="82" t="s">
        <v>261</v>
      </c>
      <c r="AO34" s="83">
        <v>2</v>
      </c>
      <c r="AQ34" s="89">
        <v>7.14</v>
      </c>
      <c r="AR34" s="120">
        <v>7.15</v>
      </c>
      <c r="AS34" s="96"/>
      <c r="AT34" s="82" t="s">
        <v>431</v>
      </c>
      <c r="AU34" s="83">
        <v>3</v>
      </c>
      <c r="AW34" s="97">
        <v>8.16</v>
      </c>
      <c r="AX34" s="95">
        <v>8.15</v>
      </c>
      <c r="AY34" s="81"/>
      <c r="AZ34" s="96" t="s">
        <v>432</v>
      </c>
      <c r="BA34" s="83">
        <v>2</v>
      </c>
    </row>
    <row r="35" spans="1:53" ht="15.95" customHeight="1">
      <c r="A35" s="80">
        <v>0.23</v>
      </c>
      <c r="B35" s="79">
        <v>0.16</v>
      </c>
      <c r="C35" s="130"/>
      <c r="D35" s="82" t="s">
        <v>57</v>
      </c>
      <c r="E35" s="85" t="s">
        <v>55</v>
      </c>
      <c r="M35" s="97">
        <v>2.15</v>
      </c>
      <c r="N35" s="95">
        <v>2.16</v>
      </c>
      <c r="O35" s="81"/>
      <c r="P35" s="82" t="s">
        <v>108</v>
      </c>
      <c r="Q35" s="83">
        <v>4</v>
      </c>
      <c r="S35" s="101">
        <v>3.19</v>
      </c>
      <c r="T35" s="102">
        <v>3.16</v>
      </c>
      <c r="U35" s="81"/>
      <c r="V35" s="82" t="s">
        <v>164</v>
      </c>
      <c r="W35" s="83">
        <v>2</v>
      </c>
      <c r="AE35" s="106">
        <v>5.17</v>
      </c>
      <c r="AF35" s="107">
        <v>5.17</v>
      </c>
      <c r="AG35" s="103">
        <v>1</v>
      </c>
      <c r="AH35" s="82" t="s">
        <v>217</v>
      </c>
      <c r="AI35" s="83" t="s">
        <v>79</v>
      </c>
      <c r="AK35" s="117">
        <v>6.14</v>
      </c>
      <c r="AL35" s="114">
        <v>6.16</v>
      </c>
      <c r="AM35" s="81"/>
      <c r="AN35" s="82" t="s">
        <v>262</v>
      </c>
      <c r="AO35" s="83">
        <v>1</v>
      </c>
      <c r="AQ35" s="89">
        <v>7.15</v>
      </c>
      <c r="AR35" s="120">
        <v>7.16</v>
      </c>
      <c r="AS35" s="96"/>
      <c r="AT35" s="82" t="s">
        <v>433</v>
      </c>
      <c r="AU35" s="83">
        <v>4</v>
      </c>
      <c r="AW35" s="97">
        <v>8.17</v>
      </c>
      <c r="AX35" s="95">
        <v>8.16</v>
      </c>
      <c r="AY35" s="81"/>
      <c r="AZ35" s="82" t="s">
        <v>332</v>
      </c>
      <c r="BA35" s="83">
        <v>2</v>
      </c>
    </row>
    <row r="36" spans="1:53" ht="15.75">
      <c r="M36" s="97">
        <v>2.16</v>
      </c>
      <c r="N36" s="95">
        <v>2.17</v>
      </c>
      <c r="O36" s="81"/>
      <c r="P36" s="82" t="s">
        <v>109</v>
      </c>
      <c r="Q36" s="83">
        <v>1</v>
      </c>
      <c r="S36" s="101">
        <v>3.22</v>
      </c>
      <c r="T36" s="102">
        <v>3.17</v>
      </c>
      <c r="U36" s="81"/>
      <c r="V36" s="82" t="s">
        <v>166</v>
      </c>
      <c r="W36" s="85" t="s">
        <v>125</v>
      </c>
      <c r="AE36" s="106">
        <v>5.18</v>
      </c>
      <c r="AF36" s="107">
        <v>5.18</v>
      </c>
      <c r="AG36" s="103">
        <v>1</v>
      </c>
      <c r="AH36" s="82" t="s">
        <v>434</v>
      </c>
      <c r="AI36" s="83" t="s">
        <v>220</v>
      </c>
      <c r="AK36" s="118">
        <v>1.2999999999999999E-2</v>
      </c>
      <c r="AL36" s="114">
        <v>6.17</v>
      </c>
      <c r="AM36" s="119"/>
      <c r="AN36" s="82" t="s">
        <v>264</v>
      </c>
      <c r="AO36" s="83">
        <v>4</v>
      </c>
      <c r="AQ36" s="89">
        <v>7.17</v>
      </c>
      <c r="AR36" s="120">
        <v>7.17</v>
      </c>
      <c r="AS36" s="96"/>
      <c r="AT36" s="82" t="s">
        <v>435</v>
      </c>
      <c r="AU36" s="83" t="s">
        <v>306</v>
      </c>
      <c r="AW36" s="97">
        <v>8.18</v>
      </c>
      <c r="AX36" s="95">
        <v>8.17</v>
      </c>
      <c r="AY36" s="81"/>
      <c r="AZ36" s="82" t="s">
        <v>333</v>
      </c>
      <c r="BA36" s="85" t="s">
        <v>209</v>
      </c>
    </row>
    <row r="37" spans="1:53" ht="15.75">
      <c r="B37" s="10">
        <v>16</v>
      </c>
      <c r="H37" s="10">
        <v>13</v>
      </c>
      <c r="M37" s="97">
        <v>2.17</v>
      </c>
      <c r="N37" s="95">
        <v>2.1800000000000002</v>
      </c>
      <c r="O37" s="81"/>
      <c r="P37" s="82" t="s">
        <v>110</v>
      </c>
      <c r="Q37" s="83">
        <v>1</v>
      </c>
      <c r="S37" s="101">
        <v>3.23</v>
      </c>
      <c r="T37" s="102">
        <v>3.18</v>
      </c>
      <c r="U37" s="81"/>
      <c r="V37" s="82" t="s">
        <v>168</v>
      </c>
      <c r="W37" s="85" t="s">
        <v>87</v>
      </c>
      <c r="AE37" s="106">
        <v>5.19</v>
      </c>
      <c r="AF37" s="107">
        <v>5.19</v>
      </c>
      <c r="AG37" s="103">
        <v>1</v>
      </c>
      <c r="AH37" s="82" t="s">
        <v>222</v>
      </c>
      <c r="AI37" s="83">
        <v>1</v>
      </c>
      <c r="AK37" s="118">
        <v>1.6E-2</v>
      </c>
      <c r="AL37" s="114">
        <v>6.18</v>
      </c>
      <c r="AM37" s="119"/>
      <c r="AN37" s="82" t="s">
        <v>266</v>
      </c>
      <c r="AO37" s="83">
        <v>2</v>
      </c>
      <c r="AQ37" s="90">
        <v>7.1849999999999996</v>
      </c>
      <c r="AR37" s="120">
        <v>7.18</v>
      </c>
      <c r="AS37" s="96"/>
      <c r="AT37" s="96" t="s">
        <v>436</v>
      </c>
      <c r="AU37" s="83">
        <v>1</v>
      </c>
      <c r="AW37" s="97">
        <v>8.19</v>
      </c>
      <c r="AX37" s="95">
        <v>8.18</v>
      </c>
      <c r="AY37" s="81"/>
      <c r="AZ37" s="96" t="s">
        <v>437</v>
      </c>
      <c r="BA37" s="83">
        <v>1</v>
      </c>
    </row>
    <row r="38" spans="1:53" ht="15.75">
      <c r="M38" s="97">
        <v>2.1800000000000002</v>
      </c>
      <c r="N38" s="95">
        <v>2.19</v>
      </c>
      <c r="O38" s="81"/>
      <c r="P38" s="82" t="s">
        <v>112</v>
      </c>
      <c r="Q38" s="83">
        <v>1</v>
      </c>
      <c r="AE38" s="106">
        <v>5.2</v>
      </c>
      <c r="AF38" s="107">
        <v>5.2</v>
      </c>
      <c r="AG38" s="103">
        <v>1</v>
      </c>
      <c r="AH38" s="82" t="s">
        <v>223</v>
      </c>
      <c r="AI38" s="83">
        <v>2</v>
      </c>
      <c r="AK38" s="118">
        <v>5.0999999999999997E-2</v>
      </c>
      <c r="AL38" s="114">
        <v>6.19</v>
      </c>
      <c r="AM38" s="119"/>
      <c r="AN38" s="82" t="s">
        <v>268</v>
      </c>
      <c r="AO38" s="83">
        <v>4</v>
      </c>
      <c r="AQ38" s="89">
        <v>7.19</v>
      </c>
      <c r="AR38" s="120">
        <v>7.19</v>
      </c>
      <c r="AS38" s="96"/>
      <c r="AT38" s="96" t="s">
        <v>410</v>
      </c>
      <c r="AU38" s="83">
        <v>2</v>
      </c>
      <c r="AW38" s="97">
        <v>8.1999999999999993</v>
      </c>
      <c r="AX38" s="95">
        <v>8.19</v>
      </c>
      <c r="AY38" s="81"/>
      <c r="AZ38" s="82" t="s">
        <v>438</v>
      </c>
      <c r="BA38" s="83">
        <v>2</v>
      </c>
    </row>
    <row r="39" spans="1:53" ht="15.75">
      <c r="M39" s="97">
        <v>2.19</v>
      </c>
      <c r="N39" s="95">
        <v>2.2000000000000002</v>
      </c>
      <c r="O39" s="81"/>
      <c r="P39" s="82" t="s">
        <v>113</v>
      </c>
      <c r="Q39" s="83">
        <v>1</v>
      </c>
      <c r="AE39" s="106">
        <v>5.21</v>
      </c>
      <c r="AF39" s="107">
        <v>5.21</v>
      </c>
      <c r="AG39" s="103">
        <v>1</v>
      </c>
      <c r="AH39" s="82" t="s">
        <v>224</v>
      </c>
      <c r="AI39" s="83">
        <v>6</v>
      </c>
      <c r="AK39" s="118">
        <v>5.2999999999999999E-2</v>
      </c>
      <c r="AL39" s="114">
        <v>6.2</v>
      </c>
      <c r="AM39" s="119"/>
      <c r="AN39" s="82" t="s">
        <v>269</v>
      </c>
      <c r="AO39" s="83">
        <v>3</v>
      </c>
      <c r="AW39" s="97">
        <v>8.2100000000000009</v>
      </c>
      <c r="AX39" s="95">
        <v>8.1999999999999993</v>
      </c>
      <c r="AY39" s="81"/>
      <c r="AZ39" s="82" t="s">
        <v>338</v>
      </c>
      <c r="BA39" s="83">
        <v>1</v>
      </c>
    </row>
    <row r="40" spans="1:53" ht="15.75">
      <c r="M40" s="97">
        <v>2.2000000000000002</v>
      </c>
      <c r="N40" s="95">
        <v>2.21</v>
      </c>
      <c r="O40" s="81"/>
      <c r="P40" s="82" t="s">
        <v>115</v>
      </c>
      <c r="Q40" s="83">
        <v>2</v>
      </c>
      <c r="AE40" s="106">
        <v>5.22</v>
      </c>
      <c r="AF40" s="107">
        <v>5.22</v>
      </c>
      <c r="AG40" s="103">
        <v>1</v>
      </c>
      <c r="AH40" s="82" t="s">
        <v>225</v>
      </c>
      <c r="AI40" s="83">
        <v>2</v>
      </c>
      <c r="AK40" s="118">
        <v>5.5E-2</v>
      </c>
      <c r="AL40" s="114">
        <v>6.21</v>
      </c>
      <c r="AM40" s="119"/>
      <c r="AN40" s="82" t="s">
        <v>271</v>
      </c>
      <c r="AO40" s="83">
        <v>4</v>
      </c>
      <c r="AW40" s="97">
        <v>8.2200000000000006</v>
      </c>
      <c r="AX40" s="95">
        <v>8.2100000000000009</v>
      </c>
      <c r="AY40" s="81"/>
      <c r="AZ40" s="82" t="s">
        <v>339</v>
      </c>
      <c r="BA40" s="83">
        <v>2</v>
      </c>
    </row>
    <row r="41" spans="1:53" ht="15.75">
      <c r="M41" s="97">
        <v>2.21</v>
      </c>
      <c r="N41" s="95">
        <v>2.2200000000000002</v>
      </c>
      <c r="O41" s="81"/>
      <c r="P41" s="82" t="s">
        <v>116</v>
      </c>
      <c r="Q41" s="83">
        <v>1</v>
      </c>
      <c r="AE41" s="106">
        <v>5.23</v>
      </c>
      <c r="AF41" s="107">
        <v>5.23</v>
      </c>
      <c r="AG41" s="103">
        <v>1</v>
      </c>
      <c r="AH41" s="82" t="s">
        <v>226</v>
      </c>
      <c r="AI41" s="83">
        <v>1</v>
      </c>
      <c r="AK41" s="118">
        <v>0.155</v>
      </c>
      <c r="AL41" s="114">
        <v>6.22</v>
      </c>
      <c r="AM41" s="119"/>
      <c r="AN41" s="82" t="s">
        <v>273</v>
      </c>
      <c r="AO41" s="83">
        <v>5</v>
      </c>
      <c r="AW41" s="97">
        <v>8.23</v>
      </c>
      <c r="AX41" s="95">
        <v>8.2200000000000006</v>
      </c>
      <c r="AY41" s="81"/>
      <c r="AZ41" s="96" t="s">
        <v>439</v>
      </c>
      <c r="BA41" s="83">
        <v>2</v>
      </c>
    </row>
    <row r="42" spans="1:53">
      <c r="M42" s="97">
        <v>2.23</v>
      </c>
      <c r="N42" s="95">
        <v>2.23</v>
      </c>
      <c r="O42" s="81"/>
      <c r="P42" s="82" t="s">
        <v>117</v>
      </c>
      <c r="Q42" s="83">
        <v>2</v>
      </c>
      <c r="AE42" s="106">
        <v>5.25</v>
      </c>
      <c r="AF42" s="107">
        <v>5.2399999999999904</v>
      </c>
      <c r="AG42" s="81"/>
      <c r="AH42" s="82" t="s">
        <v>227</v>
      </c>
      <c r="AI42" s="85" t="s">
        <v>228</v>
      </c>
      <c r="AK42" s="118">
        <v>0.157</v>
      </c>
      <c r="AL42" s="114">
        <v>6.23</v>
      </c>
      <c r="AM42" s="119"/>
      <c r="AN42" s="82" t="s">
        <v>275</v>
      </c>
      <c r="AO42" s="85" t="s">
        <v>62</v>
      </c>
      <c r="AW42" s="97">
        <v>8.24</v>
      </c>
      <c r="AX42" s="95">
        <v>8.23</v>
      </c>
      <c r="AY42" s="81"/>
      <c r="AZ42" s="82" t="s">
        <v>342</v>
      </c>
      <c r="BA42" s="83">
        <v>1</v>
      </c>
    </row>
    <row r="43" spans="1:53">
      <c r="M43" s="97">
        <v>2.2400000000000002</v>
      </c>
      <c r="N43" s="95">
        <v>2.2400000000000002</v>
      </c>
      <c r="O43" s="81"/>
      <c r="P43" s="82" t="s">
        <v>118</v>
      </c>
      <c r="Q43" s="83">
        <v>1</v>
      </c>
      <c r="AE43" s="106">
        <v>5.26</v>
      </c>
      <c r="AF43" s="107">
        <v>5.2499999999999902</v>
      </c>
      <c r="AG43" s="81"/>
      <c r="AH43" s="82" t="s">
        <v>229</v>
      </c>
      <c r="AI43" s="83">
        <v>1</v>
      </c>
      <c r="AW43" s="97">
        <v>8.25</v>
      </c>
      <c r="AX43" s="95">
        <v>8.2399999999999896</v>
      </c>
      <c r="AY43" s="81"/>
      <c r="AZ43" s="96" t="s">
        <v>343</v>
      </c>
      <c r="BA43" s="83">
        <v>3</v>
      </c>
    </row>
    <row r="44" spans="1:53">
      <c r="M44" s="97">
        <v>2.25</v>
      </c>
      <c r="N44" s="95">
        <v>2.2500000000000102</v>
      </c>
      <c r="O44" s="81"/>
      <c r="P44" s="82" t="s">
        <v>119</v>
      </c>
      <c r="Q44" s="85" t="s">
        <v>87</v>
      </c>
      <c r="AE44" s="106">
        <v>5.28</v>
      </c>
      <c r="AF44" s="107">
        <v>5.25999999999999</v>
      </c>
      <c r="AG44" s="81"/>
      <c r="AH44" s="82" t="s">
        <v>230</v>
      </c>
      <c r="AI44" s="85" t="s">
        <v>125</v>
      </c>
      <c r="AW44" s="97">
        <v>8.26</v>
      </c>
      <c r="AX44" s="95">
        <v>8.2499999999999893</v>
      </c>
      <c r="AY44" s="81"/>
      <c r="AZ44" s="82" t="s">
        <v>345</v>
      </c>
      <c r="BA44" s="83">
        <v>8</v>
      </c>
    </row>
    <row r="45" spans="1:53">
      <c r="M45" s="97">
        <v>2.2599999999999998</v>
      </c>
      <c r="N45" s="95">
        <v>2.26000000000001</v>
      </c>
      <c r="O45" s="81"/>
      <c r="P45" s="96" t="s">
        <v>440</v>
      </c>
      <c r="Q45" s="83">
        <v>1</v>
      </c>
      <c r="AE45" s="106">
        <v>5.29</v>
      </c>
      <c r="AF45" s="107">
        <v>5.2699999999999898</v>
      </c>
      <c r="AG45" s="81"/>
      <c r="AH45" s="82" t="s">
        <v>231</v>
      </c>
      <c r="AI45" s="83">
        <v>4</v>
      </c>
      <c r="AW45" s="98">
        <v>8.2750000000000004</v>
      </c>
      <c r="AX45" s="95">
        <v>8.2599999999999891</v>
      </c>
      <c r="AY45" s="99"/>
      <c r="AZ45" s="82" t="s">
        <v>347</v>
      </c>
      <c r="BA45" s="83">
        <v>2</v>
      </c>
    </row>
    <row r="46" spans="1:53">
      <c r="M46" s="98">
        <v>2.2850000000000001</v>
      </c>
      <c r="N46" s="95">
        <v>2.2700000000000098</v>
      </c>
      <c r="O46" s="99"/>
      <c r="P46" s="100" t="s">
        <v>122</v>
      </c>
      <c r="Q46" s="83">
        <v>1</v>
      </c>
      <c r="AE46" s="106">
        <v>5.31</v>
      </c>
      <c r="AF46" s="107">
        <v>5.2799999999999896</v>
      </c>
      <c r="AG46" s="81"/>
      <c r="AH46" s="82" t="s">
        <v>232</v>
      </c>
      <c r="AI46" s="83">
        <v>2</v>
      </c>
      <c r="AW46" s="97">
        <v>8.2899999999999991</v>
      </c>
      <c r="AX46" s="95">
        <v>8.2699999999999907</v>
      </c>
      <c r="AY46" s="81"/>
      <c r="AZ46" s="96" t="s">
        <v>441</v>
      </c>
      <c r="BA46" s="85" t="s">
        <v>287</v>
      </c>
    </row>
    <row r="47" spans="1:53" ht="15.75">
      <c r="M47" s="97">
        <v>2.29</v>
      </c>
      <c r="N47" s="95">
        <v>2.28000000000001</v>
      </c>
      <c r="O47" s="81"/>
      <c r="P47" s="82" t="s">
        <v>124</v>
      </c>
      <c r="Q47" s="85" t="s">
        <v>125</v>
      </c>
      <c r="AE47" s="109">
        <v>5.32</v>
      </c>
      <c r="AF47" s="107">
        <v>5.2899999999999903</v>
      </c>
      <c r="AG47" s="110">
        <v>1</v>
      </c>
      <c r="AH47" s="82" t="s">
        <v>234</v>
      </c>
      <c r="AI47" s="111">
        <v>4</v>
      </c>
      <c r="AW47" s="97">
        <v>8.3000000000000007</v>
      </c>
      <c r="AX47" s="95">
        <v>8.2799999999999905</v>
      </c>
      <c r="AY47" s="81"/>
      <c r="AZ47" s="82" t="s">
        <v>350</v>
      </c>
      <c r="BA47" s="83">
        <v>1</v>
      </c>
    </row>
    <row r="48" spans="1:53" ht="15.75">
      <c r="M48" s="97">
        <v>2.2999999999999998</v>
      </c>
      <c r="N48" s="95">
        <v>2.2900000000000098</v>
      </c>
      <c r="O48" s="81"/>
      <c r="P48" s="82" t="s">
        <v>127</v>
      </c>
      <c r="Q48" s="83">
        <v>3</v>
      </c>
      <c r="AE48" s="112">
        <v>5.33</v>
      </c>
      <c r="AF48" s="107">
        <v>5.2999999999999901</v>
      </c>
      <c r="AG48" s="103">
        <v>1</v>
      </c>
      <c r="AH48" s="82" t="s">
        <v>235</v>
      </c>
      <c r="AI48" s="83">
        <v>5</v>
      </c>
      <c r="AW48" s="97">
        <v>8.31</v>
      </c>
      <c r="AX48" s="95">
        <v>8.2899999999999903</v>
      </c>
      <c r="AY48" s="81"/>
      <c r="AZ48" s="82" t="s">
        <v>351</v>
      </c>
      <c r="BA48" s="83">
        <v>4</v>
      </c>
    </row>
    <row r="49" spans="1:55" ht="15.75">
      <c r="M49" s="97">
        <v>2.31</v>
      </c>
      <c r="N49" s="95">
        <v>2.30000000000001</v>
      </c>
      <c r="O49" s="81"/>
      <c r="P49" s="82" t="s">
        <v>442</v>
      </c>
      <c r="Q49" s="83">
        <v>1</v>
      </c>
      <c r="AE49" s="112">
        <v>5.34</v>
      </c>
      <c r="AF49" s="107">
        <v>5.3099999999999898</v>
      </c>
      <c r="AG49" s="103">
        <v>1</v>
      </c>
      <c r="AH49" s="82" t="s">
        <v>236</v>
      </c>
      <c r="AI49" s="83">
        <v>3</v>
      </c>
      <c r="AW49" s="93" t="s">
        <v>161</v>
      </c>
      <c r="AX49" s="95">
        <v>8.2999999999999901</v>
      </c>
      <c r="AY49" s="93">
        <v>1</v>
      </c>
      <c r="AZ49" s="82" t="s">
        <v>443</v>
      </c>
      <c r="BA49" s="85" t="s">
        <v>79</v>
      </c>
    </row>
    <row r="50" spans="1:55">
      <c r="A50" s="80">
        <v>0.02</v>
      </c>
      <c r="B50" s="79">
        <v>0.01</v>
      </c>
      <c r="M50" s="97">
        <v>2.3199999999999998</v>
      </c>
      <c r="N50" s="95">
        <v>2.3100000000000098</v>
      </c>
      <c r="O50" s="81"/>
      <c r="P50" s="82" t="s">
        <v>130</v>
      </c>
      <c r="Q50" s="83">
        <v>1</v>
      </c>
      <c r="AW50" s="97">
        <v>8.32</v>
      </c>
      <c r="AX50" s="95">
        <v>8.3099999999999898</v>
      </c>
      <c r="AY50" s="81"/>
      <c r="AZ50" s="82" t="s">
        <v>354</v>
      </c>
      <c r="BA50" s="85" t="s">
        <v>209</v>
      </c>
    </row>
    <row r="51" spans="1:55">
      <c r="A51" s="80">
        <v>0.03</v>
      </c>
      <c r="B51" s="79">
        <v>0.02</v>
      </c>
      <c r="C51" s="10"/>
      <c r="M51" s="97">
        <v>2.36</v>
      </c>
      <c r="N51" s="95">
        <v>2.3200000000000101</v>
      </c>
      <c r="O51" s="81"/>
      <c r="P51" s="82" t="s">
        <v>132</v>
      </c>
      <c r="Q51" s="83">
        <v>5</v>
      </c>
      <c r="AW51" s="97">
        <v>8.33</v>
      </c>
      <c r="AX51" s="95">
        <v>8.3199999999999896</v>
      </c>
      <c r="AY51" s="81"/>
      <c r="AZ51" s="82" t="s">
        <v>356</v>
      </c>
      <c r="BA51" s="83">
        <v>1</v>
      </c>
    </row>
    <row r="52" spans="1:55">
      <c r="A52" s="80">
        <v>0.06</v>
      </c>
      <c r="B52" s="79">
        <v>0.03</v>
      </c>
      <c r="C52" s="10"/>
      <c r="M52" s="97">
        <v>2.38</v>
      </c>
      <c r="N52" s="95">
        <v>2.3300000000000098</v>
      </c>
      <c r="O52" s="81"/>
      <c r="P52" s="82" t="s">
        <v>134</v>
      </c>
      <c r="Q52" s="83">
        <v>2</v>
      </c>
    </row>
    <row r="53" spans="1:55">
      <c r="A53" s="80">
        <v>7.0000000000000007E-2</v>
      </c>
      <c r="B53" s="79">
        <v>0.04</v>
      </c>
      <c r="C53" s="10"/>
      <c r="M53" s="97">
        <v>2.39</v>
      </c>
      <c r="N53" s="95">
        <v>2.3400000000000101</v>
      </c>
      <c r="O53" s="81"/>
      <c r="P53" s="82" t="s">
        <v>135</v>
      </c>
      <c r="Q53" s="83">
        <v>1</v>
      </c>
    </row>
    <row r="54" spans="1:55">
      <c r="A54" s="80">
        <v>0.08</v>
      </c>
      <c r="B54" s="79">
        <v>0.05</v>
      </c>
      <c r="C54" s="10"/>
    </row>
    <row r="55" spans="1:55">
      <c r="A55" s="80">
        <v>0.1</v>
      </c>
      <c r="B55" s="79">
        <v>0.06</v>
      </c>
      <c r="C55" s="10"/>
      <c r="G55" s="10">
        <v>13</v>
      </c>
      <c r="M55" s="10">
        <v>34</v>
      </c>
      <c r="S55" s="10">
        <v>18</v>
      </c>
      <c r="Y55" s="10">
        <v>8</v>
      </c>
      <c r="AE55" s="10">
        <v>31</v>
      </c>
      <c r="AK55" s="10">
        <v>23</v>
      </c>
      <c r="AQ55" s="10">
        <v>19</v>
      </c>
      <c r="AW55" s="10">
        <v>32</v>
      </c>
      <c r="BC55" s="10">
        <v>8</v>
      </c>
    </row>
    <row r="56" spans="1:55">
      <c r="A56" s="80">
        <v>0.11</v>
      </c>
      <c r="B56" s="79">
        <v>7.0000000000000007E-2</v>
      </c>
      <c r="C56" s="10"/>
    </row>
    <row r="57" spans="1:55">
      <c r="A57" s="80">
        <v>0.12</v>
      </c>
      <c r="B57" s="79">
        <v>0.08</v>
      </c>
      <c r="C57" s="10"/>
    </row>
    <row r="58" spans="1:55">
      <c r="A58" s="80">
        <v>0.14000000000000001</v>
      </c>
      <c r="B58" s="79">
        <v>0.09</v>
      </c>
      <c r="C58" s="10"/>
    </row>
    <row r="59" spans="1:55">
      <c r="A59" s="80">
        <v>0.16</v>
      </c>
      <c r="B59" s="79">
        <v>0.1</v>
      </c>
      <c r="C59" s="10"/>
    </row>
    <row r="60" spans="1:55">
      <c r="A60" s="80">
        <v>0.17</v>
      </c>
      <c r="B60" s="79">
        <v>0.11</v>
      </c>
      <c r="C60" s="10"/>
    </row>
    <row r="61" spans="1:55">
      <c r="A61" s="80">
        <v>0.18</v>
      </c>
      <c r="B61" s="79">
        <v>0.12</v>
      </c>
      <c r="C61" s="10"/>
    </row>
    <row r="62" spans="1:55">
      <c r="A62" s="80">
        <v>0.19</v>
      </c>
      <c r="B62" s="79">
        <v>0.13</v>
      </c>
      <c r="C62" s="10"/>
    </row>
    <row r="63" spans="1:55">
      <c r="A63" s="80">
        <v>0.21</v>
      </c>
      <c r="B63" s="79">
        <v>0.14000000000000001</v>
      </c>
      <c r="C63" s="10"/>
    </row>
    <row r="64" spans="1:55">
      <c r="A64" s="80">
        <v>0.22</v>
      </c>
      <c r="B64" s="79">
        <v>0.15</v>
      </c>
      <c r="C64" s="10"/>
    </row>
    <row r="65" spans="1:3">
      <c r="A65" s="80">
        <v>0.23</v>
      </c>
      <c r="B65" s="79">
        <v>0.16</v>
      </c>
      <c r="C65" s="10"/>
    </row>
    <row r="66" spans="1:3">
      <c r="A66" s="89">
        <v>1.04</v>
      </c>
      <c r="B66" s="88">
        <v>1.01</v>
      </c>
      <c r="C66" s="10"/>
    </row>
    <row r="67" spans="1:3">
      <c r="A67" s="90">
        <v>1.0449999999999999</v>
      </c>
      <c r="B67" s="88">
        <v>1.02</v>
      </c>
      <c r="C67" s="10"/>
    </row>
    <row r="68" spans="1:3">
      <c r="A68" s="89">
        <v>1.06</v>
      </c>
      <c r="B68" s="88">
        <v>1.03</v>
      </c>
      <c r="C68" s="10"/>
    </row>
    <row r="69" spans="1:3">
      <c r="A69" s="89">
        <v>1.07</v>
      </c>
      <c r="B69" s="88">
        <v>1.04</v>
      </c>
      <c r="C69" s="10"/>
    </row>
    <row r="70" spans="1:3">
      <c r="A70" s="89">
        <v>1.08</v>
      </c>
      <c r="B70" s="88">
        <v>1.05</v>
      </c>
      <c r="C70" s="10"/>
    </row>
    <row r="71" spans="1:3">
      <c r="A71" s="89">
        <v>1.1100000000000001</v>
      </c>
      <c r="B71" s="88">
        <v>1.06</v>
      </c>
      <c r="C71" s="10"/>
    </row>
    <row r="72" spans="1:3">
      <c r="A72" s="89">
        <v>1.1299999999999999</v>
      </c>
      <c r="B72" s="88">
        <v>1.07</v>
      </c>
      <c r="C72" s="10"/>
    </row>
    <row r="73" spans="1:3">
      <c r="A73" s="89">
        <v>1.1399999999999999</v>
      </c>
      <c r="B73" s="88">
        <v>1.08</v>
      </c>
      <c r="C73" s="10"/>
    </row>
    <row r="74" spans="1:3">
      <c r="A74" s="89">
        <v>1.1499999999999999</v>
      </c>
      <c r="B74" s="88">
        <v>1.0900000000000001</v>
      </c>
      <c r="C74" s="10"/>
    </row>
    <row r="75" spans="1:3">
      <c r="A75" s="89">
        <v>1.18</v>
      </c>
      <c r="B75" s="88">
        <v>1.1000000000000001</v>
      </c>
      <c r="C75" s="10"/>
    </row>
    <row r="76" spans="1:3">
      <c r="A76" s="89">
        <v>1.19</v>
      </c>
      <c r="B76" s="88">
        <v>1.1100000000000001</v>
      </c>
      <c r="C76" s="10"/>
    </row>
    <row r="77" spans="1:3">
      <c r="A77" s="89">
        <v>1.2</v>
      </c>
      <c r="B77" s="88">
        <v>1.1200000000000001</v>
      </c>
      <c r="C77" s="10"/>
    </row>
    <row r="78" spans="1:3">
      <c r="A78" s="94">
        <v>7.19</v>
      </c>
      <c r="B78" s="88">
        <v>1.1299999999999999</v>
      </c>
      <c r="C78" s="10"/>
    </row>
    <row r="79" spans="1:3">
      <c r="A79" s="94">
        <v>7.2</v>
      </c>
      <c r="B79" s="95">
        <v>2.0099999999999998</v>
      </c>
      <c r="C79" s="10"/>
    </row>
    <row r="80" spans="1:3">
      <c r="A80" s="97">
        <v>2.0099999999999998</v>
      </c>
      <c r="B80" s="95">
        <v>2.02</v>
      </c>
      <c r="C80" s="10"/>
    </row>
    <row r="81" spans="1:3">
      <c r="A81" s="97">
        <v>2.0299999999999998</v>
      </c>
      <c r="B81" s="95">
        <v>2.0299999999999998</v>
      </c>
      <c r="C81" s="10"/>
    </row>
    <row r="82" spans="1:3">
      <c r="A82" s="97">
        <v>2.04</v>
      </c>
      <c r="B82" s="95">
        <v>2.04</v>
      </c>
      <c r="C82" s="10"/>
    </row>
    <row r="83" spans="1:3">
      <c r="A83" s="97">
        <v>2.0499999999999998</v>
      </c>
      <c r="B83" s="95">
        <v>2.0499999999999998</v>
      </c>
      <c r="C83" s="10"/>
    </row>
    <row r="84" spans="1:3">
      <c r="A84" s="97">
        <v>2.06</v>
      </c>
      <c r="B84" s="95">
        <v>2.06</v>
      </c>
      <c r="C84" s="10"/>
    </row>
    <row r="85" spans="1:3">
      <c r="A85" s="97">
        <v>2.0699999999999998</v>
      </c>
      <c r="B85" s="95">
        <v>2.0699999999999998</v>
      </c>
      <c r="C85" s="10"/>
    </row>
    <row r="86" spans="1:3">
      <c r="A86" s="98">
        <v>2.0750000000000002</v>
      </c>
      <c r="B86" s="95">
        <v>2.08</v>
      </c>
      <c r="C86" s="10"/>
    </row>
    <row r="87" spans="1:3">
      <c r="A87" s="97">
        <v>2.08</v>
      </c>
      <c r="B87" s="95">
        <v>2.09</v>
      </c>
      <c r="C87" s="10"/>
    </row>
    <row r="88" spans="1:3">
      <c r="A88" s="97">
        <v>2.09</v>
      </c>
      <c r="B88" s="95">
        <v>2.1</v>
      </c>
      <c r="C88" s="10"/>
    </row>
    <row r="89" spans="1:3">
      <c r="A89" s="97">
        <v>2.1</v>
      </c>
      <c r="B89" s="95">
        <v>2.11</v>
      </c>
      <c r="C89" s="10"/>
    </row>
    <row r="90" spans="1:3">
      <c r="A90" s="97">
        <v>2.11</v>
      </c>
      <c r="B90" s="95">
        <v>2.12</v>
      </c>
      <c r="C90" s="10"/>
    </row>
    <row r="91" spans="1:3">
      <c r="A91" s="97">
        <v>2.12</v>
      </c>
      <c r="B91" s="95">
        <v>2.13</v>
      </c>
      <c r="C91" s="10"/>
    </row>
    <row r="92" spans="1:3">
      <c r="A92" s="97">
        <v>2.13</v>
      </c>
      <c r="B92" s="95">
        <v>2.14</v>
      </c>
      <c r="C92" s="10"/>
    </row>
    <row r="93" spans="1:3">
      <c r="A93" s="97">
        <v>2.15</v>
      </c>
      <c r="B93" s="95">
        <v>2.15</v>
      </c>
      <c r="C93" s="10"/>
    </row>
    <row r="94" spans="1:3">
      <c r="A94" s="97">
        <v>2.16</v>
      </c>
      <c r="B94" s="95">
        <v>2.16</v>
      </c>
      <c r="C94" s="10"/>
    </row>
    <row r="95" spans="1:3">
      <c r="A95" s="97">
        <v>2.17</v>
      </c>
      <c r="B95" s="95">
        <v>2.17</v>
      </c>
      <c r="C95" s="10"/>
    </row>
    <row r="96" spans="1:3">
      <c r="A96" s="97">
        <v>2.1800000000000002</v>
      </c>
      <c r="B96" s="95">
        <v>2.1800000000000002</v>
      </c>
      <c r="C96" s="10"/>
    </row>
    <row r="97" spans="1:3">
      <c r="A97" s="97">
        <v>2.19</v>
      </c>
      <c r="B97" s="95">
        <v>2.19</v>
      </c>
      <c r="C97" s="10"/>
    </row>
    <row r="98" spans="1:3">
      <c r="A98" s="97">
        <v>2.2000000000000002</v>
      </c>
      <c r="B98" s="95">
        <v>2.2000000000000002</v>
      </c>
      <c r="C98" s="10"/>
    </row>
    <row r="99" spans="1:3">
      <c r="A99" s="97">
        <v>2.21</v>
      </c>
      <c r="B99" s="95">
        <v>2.21</v>
      </c>
      <c r="C99" s="10"/>
    </row>
    <row r="100" spans="1:3">
      <c r="A100" s="97">
        <v>2.23</v>
      </c>
      <c r="B100" s="95">
        <v>2.2200000000000002</v>
      </c>
      <c r="C100" s="10"/>
    </row>
    <row r="101" spans="1:3">
      <c r="A101" s="97">
        <v>2.2400000000000002</v>
      </c>
      <c r="B101" s="95">
        <v>2.23</v>
      </c>
      <c r="C101" s="10"/>
    </row>
    <row r="102" spans="1:3">
      <c r="A102" s="97">
        <v>2.25</v>
      </c>
      <c r="B102" s="95">
        <v>2.2400000000000002</v>
      </c>
      <c r="C102" s="10"/>
    </row>
    <row r="103" spans="1:3">
      <c r="A103" s="97">
        <v>2.2599999999999998</v>
      </c>
      <c r="B103" s="95">
        <v>2.2500000000000102</v>
      </c>
      <c r="C103" s="10"/>
    </row>
    <row r="104" spans="1:3">
      <c r="A104" s="98">
        <v>2.2850000000000001</v>
      </c>
      <c r="B104" s="95">
        <v>2.26000000000001</v>
      </c>
      <c r="C104" s="10"/>
    </row>
    <row r="105" spans="1:3">
      <c r="A105" s="97">
        <v>2.29</v>
      </c>
      <c r="B105" s="95">
        <v>2.2700000000000098</v>
      </c>
      <c r="C105" s="10"/>
    </row>
    <row r="106" spans="1:3">
      <c r="A106" s="97">
        <v>2.2999999999999998</v>
      </c>
      <c r="B106" s="95">
        <v>2.28000000000001</v>
      </c>
      <c r="C106" s="10"/>
    </row>
    <row r="107" spans="1:3">
      <c r="A107" s="97">
        <v>2.31</v>
      </c>
      <c r="B107" s="95">
        <v>2.2900000000000098</v>
      </c>
      <c r="C107" s="10"/>
    </row>
    <row r="108" spans="1:3">
      <c r="A108" s="97">
        <v>2.3199999999999998</v>
      </c>
      <c r="B108" s="95">
        <v>2.30000000000001</v>
      </c>
      <c r="C108" s="10"/>
    </row>
    <row r="109" spans="1:3">
      <c r="A109" s="97">
        <v>2.36</v>
      </c>
      <c r="B109" s="95">
        <v>2.3100000000000098</v>
      </c>
      <c r="C109" s="10"/>
    </row>
    <row r="110" spans="1:3">
      <c r="A110" s="97">
        <v>2.38</v>
      </c>
      <c r="B110" s="95">
        <v>2.3200000000000101</v>
      </c>
      <c r="C110" s="10"/>
    </row>
    <row r="111" spans="1:3">
      <c r="A111" s="97">
        <v>2.39</v>
      </c>
      <c r="B111" s="95">
        <v>2.3300000000000098</v>
      </c>
      <c r="C111" s="10"/>
    </row>
    <row r="112" spans="1:3">
      <c r="A112" s="101">
        <v>3.02</v>
      </c>
      <c r="B112" s="95">
        <v>2.3400000000000101</v>
      </c>
      <c r="C112" s="10"/>
    </row>
    <row r="113" spans="1:3">
      <c r="A113" s="101">
        <v>3.04</v>
      </c>
      <c r="B113" s="95">
        <v>3.01</v>
      </c>
      <c r="C113" s="10"/>
    </row>
    <row r="114" spans="1:3">
      <c r="A114" s="101">
        <v>3.05</v>
      </c>
      <c r="B114" s="102">
        <v>3.02</v>
      </c>
      <c r="C114" s="10"/>
    </row>
    <row r="115" spans="1:3">
      <c r="A115" s="101">
        <v>3.06</v>
      </c>
      <c r="B115" s="102">
        <v>3.03</v>
      </c>
      <c r="C115" s="10"/>
    </row>
    <row r="116" spans="1:3">
      <c r="A116" s="101">
        <v>3.07</v>
      </c>
      <c r="B116" s="102">
        <v>3.04</v>
      </c>
      <c r="C116" s="10"/>
    </row>
    <row r="117" spans="1:3">
      <c r="A117" s="101">
        <v>3.08</v>
      </c>
      <c r="B117" s="102">
        <v>3.05</v>
      </c>
      <c r="C117" s="10"/>
    </row>
    <row r="118" spans="1:3">
      <c r="A118" s="101">
        <v>3.12</v>
      </c>
      <c r="B118" s="102">
        <v>3.06</v>
      </c>
      <c r="C118" s="10"/>
    </row>
    <row r="119" spans="1:3">
      <c r="A119" s="101">
        <v>3.13</v>
      </c>
      <c r="B119" s="102">
        <v>3.07</v>
      </c>
      <c r="C119" s="10"/>
    </row>
    <row r="120" spans="1:3">
      <c r="A120" s="101">
        <v>3.14</v>
      </c>
      <c r="B120" s="102">
        <v>3.08</v>
      </c>
      <c r="C120" s="10"/>
    </row>
    <row r="121" spans="1:3">
      <c r="A121" s="101">
        <v>3.15</v>
      </c>
      <c r="B121" s="102">
        <v>3.09</v>
      </c>
      <c r="C121" s="10"/>
    </row>
    <row r="122" spans="1:3">
      <c r="A122" s="101">
        <v>3.16</v>
      </c>
      <c r="B122" s="102">
        <v>3.1</v>
      </c>
      <c r="C122" s="10"/>
    </row>
    <row r="123" spans="1:3">
      <c r="A123" s="101">
        <v>3.17</v>
      </c>
      <c r="B123" s="102">
        <v>3.11</v>
      </c>
      <c r="C123" s="10"/>
    </row>
    <row r="124" spans="1:3">
      <c r="A124" s="101">
        <v>3.18</v>
      </c>
      <c r="B124" s="102">
        <v>3.12</v>
      </c>
      <c r="C124" s="10"/>
    </row>
    <row r="125" spans="1:3">
      <c r="A125" s="101">
        <v>3.19</v>
      </c>
      <c r="B125" s="102">
        <v>3.13</v>
      </c>
      <c r="C125" s="10"/>
    </row>
    <row r="126" spans="1:3">
      <c r="A126" s="101">
        <v>3.22</v>
      </c>
      <c r="B126" s="102">
        <v>3.14</v>
      </c>
      <c r="C126" s="10"/>
    </row>
    <row r="127" spans="1:3">
      <c r="A127" s="101">
        <v>3.23</v>
      </c>
      <c r="B127" s="102">
        <v>3.15</v>
      </c>
      <c r="C127" s="10"/>
    </row>
    <row r="128" spans="1:3">
      <c r="A128" s="104">
        <v>4.01</v>
      </c>
      <c r="B128" s="102">
        <v>3.16</v>
      </c>
      <c r="C128" s="10"/>
    </row>
    <row r="129" spans="1:3">
      <c r="A129" s="104">
        <v>4.0199999999999996</v>
      </c>
      <c r="B129" s="102">
        <v>3.17</v>
      </c>
      <c r="C129" s="10"/>
    </row>
    <row r="130" spans="1:3">
      <c r="A130" s="104">
        <v>4.03</v>
      </c>
      <c r="B130" s="102">
        <v>3.18</v>
      </c>
      <c r="C130" s="10"/>
    </row>
    <row r="131" spans="1:3">
      <c r="A131" s="104">
        <v>4.04</v>
      </c>
      <c r="B131" s="105">
        <v>4.01</v>
      </c>
      <c r="C131" s="10"/>
    </row>
    <row r="132" spans="1:3">
      <c r="A132" s="104">
        <v>4.05</v>
      </c>
      <c r="B132" s="105">
        <v>4.0199999999999996</v>
      </c>
      <c r="C132" s="10"/>
    </row>
    <row r="133" spans="1:3">
      <c r="A133" s="104">
        <v>4.0599999999999996</v>
      </c>
      <c r="B133" s="105">
        <v>4.03</v>
      </c>
      <c r="C133" s="10"/>
    </row>
    <row r="134" spans="1:3">
      <c r="A134" s="104">
        <v>4.07</v>
      </c>
      <c r="B134" s="105">
        <v>4.04</v>
      </c>
      <c r="C134" s="10"/>
    </row>
    <row r="135" spans="1:3">
      <c r="A135" s="104">
        <v>4.08</v>
      </c>
      <c r="B135" s="105">
        <v>4.05</v>
      </c>
      <c r="C135" s="10"/>
    </row>
    <row r="136" spans="1:3">
      <c r="A136" s="106">
        <v>5.01</v>
      </c>
      <c r="B136" s="105">
        <v>4.0599999999999996</v>
      </c>
      <c r="C136" s="10"/>
    </row>
    <row r="137" spans="1:3">
      <c r="A137" s="106">
        <v>5.0199999999999996</v>
      </c>
      <c r="B137" s="105">
        <v>4.07</v>
      </c>
      <c r="C137" s="10"/>
    </row>
    <row r="138" spans="1:3">
      <c r="A138" s="106">
        <v>5.03</v>
      </c>
      <c r="B138" s="105">
        <v>4.08</v>
      </c>
      <c r="C138" s="10"/>
    </row>
    <row r="139" spans="1:3">
      <c r="A139" s="106">
        <v>5.05</v>
      </c>
      <c r="B139" s="105">
        <v>5.01</v>
      </c>
      <c r="C139" s="10"/>
    </row>
    <row r="140" spans="1:3">
      <c r="A140" s="106">
        <v>5.0599999999999996</v>
      </c>
      <c r="B140" s="107">
        <v>5.0199999999999996</v>
      </c>
      <c r="C140" s="10"/>
    </row>
    <row r="141" spans="1:3">
      <c r="A141" s="106">
        <v>5.07</v>
      </c>
      <c r="B141" s="107">
        <v>5.03</v>
      </c>
      <c r="C141" s="10"/>
    </row>
    <row r="142" spans="1:3">
      <c r="A142" s="106">
        <v>5.08</v>
      </c>
      <c r="B142" s="107">
        <v>5.04</v>
      </c>
      <c r="C142" s="10"/>
    </row>
    <row r="143" spans="1:3">
      <c r="A143" s="106">
        <v>5.09</v>
      </c>
      <c r="B143" s="107">
        <v>5.05</v>
      </c>
      <c r="C143" s="10"/>
    </row>
    <row r="144" spans="1:3">
      <c r="A144" s="106">
        <v>5.0999999999999996</v>
      </c>
      <c r="B144" s="107">
        <v>5.0599999999999996</v>
      </c>
      <c r="C144" s="10"/>
    </row>
    <row r="145" spans="1:3">
      <c r="A145" s="106">
        <v>5.1100000000000003</v>
      </c>
      <c r="B145" s="107">
        <v>5.07</v>
      </c>
      <c r="C145" s="10"/>
    </row>
    <row r="146" spans="1:3">
      <c r="A146" s="106">
        <v>5.12</v>
      </c>
      <c r="B146" s="107">
        <v>5.08</v>
      </c>
      <c r="C146" s="10"/>
    </row>
    <row r="147" spans="1:3">
      <c r="A147" s="106">
        <v>5.13</v>
      </c>
      <c r="B147" s="107">
        <v>5.09</v>
      </c>
      <c r="C147" s="10"/>
    </row>
    <row r="148" spans="1:3">
      <c r="A148" s="106">
        <v>5.14</v>
      </c>
      <c r="B148" s="107">
        <v>5.0999999999999996</v>
      </c>
      <c r="C148" s="10"/>
    </row>
    <row r="149" spans="1:3">
      <c r="A149" s="106">
        <v>5.15</v>
      </c>
      <c r="B149" s="107">
        <v>5.1100000000000003</v>
      </c>
      <c r="C149" s="10"/>
    </row>
    <row r="150" spans="1:3">
      <c r="A150" s="106">
        <v>5.16</v>
      </c>
      <c r="B150" s="107">
        <v>5.12</v>
      </c>
      <c r="C150" s="10"/>
    </row>
    <row r="151" spans="1:3">
      <c r="A151" s="106">
        <v>5.17</v>
      </c>
      <c r="B151" s="107">
        <v>5.13</v>
      </c>
      <c r="C151" s="10"/>
    </row>
    <row r="152" spans="1:3">
      <c r="A152" s="106">
        <v>5.18</v>
      </c>
      <c r="B152" s="107">
        <v>5.14</v>
      </c>
      <c r="C152" s="10"/>
    </row>
    <row r="153" spans="1:3">
      <c r="A153" s="106">
        <v>5.19</v>
      </c>
      <c r="B153" s="107">
        <v>5.15</v>
      </c>
      <c r="C153" s="10"/>
    </row>
    <row r="154" spans="1:3">
      <c r="A154" s="106">
        <v>5.2</v>
      </c>
      <c r="B154" s="107">
        <v>5.16</v>
      </c>
      <c r="C154" s="10"/>
    </row>
    <row r="155" spans="1:3">
      <c r="A155" s="106">
        <v>5.21</v>
      </c>
      <c r="B155" s="107">
        <v>5.17</v>
      </c>
      <c r="C155" s="10"/>
    </row>
    <row r="156" spans="1:3">
      <c r="A156" s="106">
        <v>5.22</v>
      </c>
      <c r="B156" s="107">
        <v>5.18</v>
      </c>
      <c r="C156" s="10"/>
    </row>
    <row r="157" spans="1:3">
      <c r="A157" s="106">
        <v>5.23</v>
      </c>
      <c r="B157" s="107">
        <v>5.19</v>
      </c>
      <c r="C157" s="10"/>
    </row>
    <row r="158" spans="1:3">
      <c r="A158" s="106">
        <v>5.25</v>
      </c>
      <c r="B158" s="107">
        <v>5.2</v>
      </c>
      <c r="C158" s="10"/>
    </row>
    <row r="159" spans="1:3">
      <c r="A159" s="106">
        <v>5.26</v>
      </c>
      <c r="B159" s="107">
        <v>5.21</v>
      </c>
      <c r="C159" s="10"/>
    </row>
    <row r="160" spans="1:3">
      <c r="A160" s="106">
        <v>5.28</v>
      </c>
      <c r="B160" s="107">
        <v>5.22</v>
      </c>
      <c r="C160" s="10"/>
    </row>
    <row r="161" spans="1:3">
      <c r="A161" s="106">
        <v>5.29</v>
      </c>
      <c r="B161" s="107">
        <v>5.23</v>
      </c>
      <c r="C161" s="10"/>
    </row>
    <row r="162" spans="1:3">
      <c r="A162" s="106">
        <v>5.31</v>
      </c>
      <c r="B162" s="107">
        <v>5.2399999999999904</v>
      </c>
      <c r="C162" s="10"/>
    </row>
    <row r="163" spans="1:3">
      <c r="A163" s="109">
        <v>5.32</v>
      </c>
      <c r="B163" s="107">
        <v>5.2499999999999902</v>
      </c>
      <c r="C163" s="10"/>
    </row>
    <row r="164" spans="1:3">
      <c r="A164" s="112">
        <v>5.33</v>
      </c>
      <c r="B164" s="107">
        <v>5.25999999999999</v>
      </c>
      <c r="C164" s="10"/>
    </row>
    <row r="165" spans="1:3">
      <c r="A165" s="112">
        <v>5.34</v>
      </c>
      <c r="B165" s="107">
        <v>5.2699999999999898</v>
      </c>
      <c r="C165" s="10"/>
    </row>
    <row r="166" spans="1:3">
      <c r="A166" s="115">
        <v>6.01</v>
      </c>
      <c r="B166" s="107">
        <v>5.2799999999999896</v>
      </c>
      <c r="C166" s="10"/>
    </row>
    <row r="167" spans="1:3">
      <c r="A167" s="115">
        <v>6.02</v>
      </c>
      <c r="B167" s="107">
        <v>5.2899999999999903</v>
      </c>
      <c r="C167" s="10"/>
    </row>
    <row r="168" spans="1:3">
      <c r="A168" s="116">
        <v>6.0250000000000004</v>
      </c>
      <c r="B168" s="107">
        <v>5.2999999999999901</v>
      </c>
      <c r="C168" s="10"/>
    </row>
    <row r="169" spans="1:3">
      <c r="A169" s="115">
        <v>6.03</v>
      </c>
      <c r="B169" s="107">
        <v>5.3099999999999898</v>
      </c>
      <c r="C169" s="10"/>
    </row>
    <row r="170" spans="1:3">
      <c r="A170" s="115">
        <v>6.04</v>
      </c>
      <c r="B170" s="107">
        <v>6.01</v>
      </c>
      <c r="C170" s="10"/>
    </row>
    <row r="171" spans="1:3">
      <c r="A171" s="115">
        <v>6.05</v>
      </c>
      <c r="B171" s="114">
        <v>6.02</v>
      </c>
      <c r="C171" s="10"/>
    </row>
    <row r="172" spans="1:3">
      <c r="A172" s="117">
        <v>7.18</v>
      </c>
      <c r="B172" s="114">
        <v>6.03</v>
      </c>
      <c r="C172" s="10"/>
    </row>
    <row r="173" spans="1:3">
      <c r="A173" s="115">
        <v>6.06</v>
      </c>
      <c r="B173" s="114">
        <v>6.04</v>
      </c>
      <c r="C173" s="10"/>
    </row>
    <row r="174" spans="1:3">
      <c r="A174" s="115">
        <v>6.07</v>
      </c>
      <c r="B174" s="114">
        <v>6.05</v>
      </c>
      <c r="C174" s="10"/>
    </row>
    <row r="175" spans="1:3">
      <c r="A175" s="115">
        <v>6.08</v>
      </c>
      <c r="B175" s="114">
        <v>6.06</v>
      </c>
      <c r="C175" s="10"/>
    </row>
    <row r="176" spans="1:3">
      <c r="A176" s="115">
        <v>6.09</v>
      </c>
      <c r="B176" s="114">
        <v>6.07</v>
      </c>
      <c r="C176" s="10"/>
    </row>
    <row r="177" spans="1:3">
      <c r="A177" s="115">
        <v>6.1</v>
      </c>
      <c r="B177" s="114">
        <v>6.08</v>
      </c>
      <c r="C177" s="10"/>
    </row>
    <row r="178" spans="1:3">
      <c r="A178" s="115">
        <v>6.11</v>
      </c>
      <c r="B178" s="114">
        <v>6.09</v>
      </c>
      <c r="C178" s="10"/>
    </row>
    <row r="179" spans="1:3">
      <c r="A179" s="115">
        <v>6.13</v>
      </c>
      <c r="B179" s="114">
        <v>6.1</v>
      </c>
      <c r="C179" s="10"/>
    </row>
    <row r="180" spans="1:3">
      <c r="A180" s="117">
        <v>6.14</v>
      </c>
      <c r="B180" s="114">
        <v>6.11</v>
      </c>
      <c r="C180" s="10"/>
    </row>
    <row r="181" spans="1:3">
      <c r="A181" s="118">
        <v>1.2999999999999999E-2</v>
      </c>
      <c r="B181" s="114">
        <v>6.12</v>
      </c>
      <c r="C181" s="10"/>
    </row>
    <row r="182" spans="1:3">
      <c r="A182" s="118">
        <v>1.6E-2</v>
      </c>
      <c r="B182" s="114">
        <v>6.13</v>
      </c>
      <c r="C182" s="10"/>
    </row>
    <row r="183" spans="1:3">
      <c r="A183" s="118">
        <v>5.0999999999999997E-2</v>
      </c>
      <c r="B183" s="114">
        <v>6.14</v>
      </c>
      <c r="C183" s="10"/>
    </row>
    <row r="184" spans="1:3">
      <c r="A184" s="118">
        <v>5.2999999999999999E-2</v>
      </c>
      <c r="B184" s="114">
        <v>6.15</v>
      </c>
      <c r="C184" s="10"/>
    </row>
    <row r="185" spans="1:3">
      <c r="A185" s="118">
        <v>5.5E-2</v>
      </c>
      <c r="B185" s="114">
        <v>6.16</v>
      </c>
      <c r="C185" s="10"/>
    </row>
    <row r="186" spans="1:3">
      <c r="A186" s="118">
        <v>0.155</v>
      </c>
      <c r="B186" s="114">
        <v>6.17</v>
      </c>
      <c r="C186" s="10"/>
    </row>
    <row r="187" spans="1:3">
      <c r="A187" s="118">
        <v>0.157</v>
      </c>
      <c r="B187" s="114">
        <v>6.18</v>
      </c>
      <c r="C187" s="10"/>
    </row>
    <row r="188" spans="1:3">
      <c r="A188" s="89">
        <v>7.01</v>
      </c>
      <c r="B188" s="114">
        <v>6.19</v>
      </c>
      <c r="C188" s="10"/>
    </row>
    <row r="189" spans="1:3">
      <c r="A189" s="89">
        <v>7.02</v>
      </c>
      <c r="B189" s="114">
        <v>6.2</v>
      </c>
      <c r="C189" s="10"/>
    </row>
    <row r="190" spans="1:3">
      <c r="A190" s="89">
        <v>7.03</v>
      </c>
      <c r="B190" s="114">
        <v>6.21</v>
      </c>
      <c r="C190" s="10"/>
    </row>
    <row r="191" spans="1:3">
      <c r="A191" s="89">
        <v>7.04</v>
      </c>
      <c r="B191" s="114">
        <v>6.22</v>
      </c>
      <c r="C191" s="10"/>
    </row>
    <row r="192" spans="1:3">
      <c r="A192" s="89">
        <v>7.05</v>
      </c>
      <c r="B192" s="114">
        <v>6.23</v>
      </c>
      <c r="C192" s="10"/>
    </row>
    <row r="193" spans="1:3">
      <c r="A193" s="89">
        <v>7.06</v>
      </c>
      <c r="B193" s="120">
        <v>7.01</v>
      </c>
      <c r="C193" s="10"/>
    </row>
    <row r="194" spans="1:3">
      <c r="A194" s="90">
        <v>7.0650000000000004</v>
      </c>
      <c r="B194" s="120">
        <v>7.02</v>
      </c>
      <c r="C194" s="10"/>
    </row>
    <row r="195" spans="1:3">
      <c r="A195" s="89">
        <v>7.07</v>
      </c>
      <c r="B195" s="120">
        <v>7.03</v>
      </c>
      <c r="C195" s="10"/>
    </row>
    <row r="196" spans="1:3">
      <c r="A196" s="89">
        <v>7.08</v>
      </c>
      <c r="B196" s="120">
        <v>7.04</v>
      </c>
      <c r="C196" s="10"/>
    </row>
    <row r="197" spans="1:3">
      <c r="A197" s="89">
        <v>7.09</v>
      </c>
      <c r="B197" s="120">
        <v>7.05</v>
      </c>
      <c r="C197" s="10"/>
    </row>
    <row r="198" spans="1:3">
      <c r="A198" s="89">
        <v>7.1</v>
      </c>
      <c r="B198" s="120">
        <v>7.06</v>
      </c>
      <c r="C198" s="10"/>
    </row>
    <row r="199" spans="1:3">
      <c r="A199" s="89">
        <v>7.11</v>
      </c>
      <c r="B199" s="120">
        <v>7.07</v>
      </c>
      <c r="C199" s="10"/>
    </row>
    <row r="200" spans="1:3">
      <c r="A200" s="89">
        <v>7.12</v>
      </c>
      <c r="B200" s="120">
        <v>7.08</v>
      </c>
      <c r="C200" s="10"/>
    </row>
    <row r="201" spans="1:3">
      <c r="A201" s="89">
        <v>7.13</v>
      </c>
      <c r="B201" s="120">
        <v>7.09</v>
      </c>
      <c r="C201" s="10"/>
    </row>
    <row r="202" spans="1:3">
      <c r="A202" s="89">
        <v>7.14</v>
      </c>
      <c r="B202" s="120">
        <v>7.1</v>
      </c>
      <c r="C202" s="10"/>
    </row>
    <row r="203" spans="1:3">
      <c r="A203" s="89">
        <v>7.15</v>
      </c>
      <c r="B203" s="120">
        <v>7.11</v>
      </c>
      <c r="C203" s="10"/>
    </row>
    <row r="204" spans="1:3">
      <c r="A204" s="89">
        <v>7.17</v>
      </c>
      <c r="B204" s="120">
        <v>7.12</v>
      </c>
      <c r="C204" s="10"/>
    </row>
    <row r="205" spans="1:3">
      <c r="A205" s="90">
        <v>7.1849999999999996</v>
      </c>
      <c r="B205" s="120">
        <v>7.13</v>
      </c>
      <c r="C205" s="10"/>
    </row>
    <row r="206" spans="1:3">
      <c r="A206" s="89">
        <v>7.19</v>
      </c>
      <c r="B206" s="120">
        <v>7.14</v>
      </c>
      <c r="C206" s="10"/>
    </row>
    <row r="207" spans="1:3">
      <c r="A207" s="97">
        <v>8.01</v>
      </c>
      <c r="B207" s="120">
        <v>7.15</v>
      </c>
      <c r="C207" s="10"/>
    </row>
    <row r="208" spans="1:3">
      <c r="A208" s="97">
        <v>8.02</v>
      </c>
      <c r="B208" s="120">
        <v>7.16</v>
      </c>
      <c r="C208" s="10"/>
    </row>
    <row r="209" spans="1:3">
      <c r="A209" s="97">
        <v>8.0399999999999991</v>
      </c>
      <c r="B209" s="120">
        <v>7.17</v>
      </c>
      <c r="C209" s="10"/>
    </row>
    <row r="210" spans="1:3">
      <c r="A210" s="97">
        <v>8.06</v>
      </c>
      <c r="B210" s="120">
        <v>7.18</v>
      </c>
      <c r="C210" s="10"/>
    </row>
    <row r="211" spans="1:3">
      <c r="A211" s="97">
        <v>8.07</v>
      </c>
      <c r="B211" s="120">
        <v>7.19</v>
      </c>
      <c r="C211" s="10"/>
    </row>
    <row r="212" spans="1:3">
      <c r="A212" s="97">
        <v>8.08</v>
      </c>
      <c r="B212" s="120">
        <v>8.01</v>
      </c>
      <c r="C212" s="10"/>
    </row>
    <row r="213" spans="1:3">
      <c r="A213" s="97">
        <v>8.09</v>
      </c>
      <c r="B213" s="95">
        <v>8.02</v>
      </c>
      <c r="C213" s="10"/>
    </row>
    <row r="214" spans="1:3">
      <c r="A214" s="97">
        <v>8.1</v>
      </c>
      <c r="B214" s="95">
        <v>8.0299999999999994</v>
      </c>
      <c r="C214" s="10"/>
    </row>
    <row r="215" spans="1:3">
      <c r="A215" s="97">
        <v>8.11</v>
      </c>
      <c r="B215" s="95">
        <v>8.0399999999999991</v>
      </c>
      <c r="C215" s="10"/>
    </row>
    <row r="216" spans="1:3">
      <c r="A216" s="97">
        <v>8.1199999999999992</v>
      </c>
      <c r="B216" s="95">
        <v>8.0500000000000007</v>
      </c>
      <c r="C216" s="10"/>
    </row>
    <row r="217" spans="1:3">
      <c r="A217" s="97">
        <v>8.1300000000000008</v>
      </c>
      <c r="B217" s="95">
        <v>8.06</v>
      </c>
      <c r="C217" s="10"/>
    </row>
    <row r="218" spans="1:3">
      <c r="A218" s="97">
        <v>8.15</v>
      </c>
      <c r="B218" s="95">
        <v>8.07</v>
      </c>
      <c r="C218" s="10"/>
    </row>
    <row r="219" spans="1:3">
      <c r="A219" s="97">
        <v>8.16</v>
      </c>
      <c r="B219" s="95">
        <v>8.08</v>
      </c>
      <c r="C219" s="10"/>
    </row>
    <row r="220" spans="1:3">
      <c r="A220" s="97">
        <v>8.17</v>
      </c>
      <c r="B220" s="95">
        <v>8.09</v>
      </c>
      <c r="C220" s="10"/>
    </row>
    <row r="221" spans="1:3">
      <c r="A221" s="97">
        <v>8.18</v>
      </c>
      <c r="B221" s="95">
        <v>8.1</v>
      </c>
      <c r="C221" s="10"/>
    </row>
    <row r="222" spans="1:3">
      <c r="A222" s="97">
        <v>8.19</v>
      </c>
      <c r="B222" s="95">
        <v>8.11</v>
      </c>
      <c r="C222" s="10"/>
    </row>
    <row r="223" spans="1:3">
      <c r="A223" s="97">
        <v>8.1999999999999993</v>
      </c>
      <c r="B223" s="95">
        <v>8.1199999999999992</v>
      </c>
      <c r="C223" s="10"/>
    </row>
    <row r="224" spans="1:3">
      <c r="A224" s="97">
        <v>8.2100000000000009</v>
      </c>
      <c r="B224" s="95">
        <v>8.1300000000000008</v>
      </c>
      <c r="C224" s="10"/>
    </row>
    <row r="225" spans="1:3">
      <c r="A225" s="97">
        <v>8.2200000000000006</v>
      </c>
      <c r="B225" s="95">
        <v>8.14</v>
      </c>
      <c r="C225" s="10"/>
    </row>
    <row r="226" spans="1:3">
      <c r="A226" s="97">
        <v>8.23</v>
      </c>
      <c r="B226" s="95">
        <v>8.15</v>
      </c>
      <c r="C226" s="10"/>
    </row>
    <row r="227" spans="1:3">
      <c r="A227" s="97">
        <v>8.24</v>
      </c>
      <c r="B227" s="95">
        <v>8.16</v>
      </c>
      <c r="C227" s="10"/>
    </row>
    <row r="228" spans="1:3">
      <c r="A228" s="97">
        <v>8.25</v>
      </c>
      <c r="B228" s="95">
        <v>8.17</v>
      </c>
      <c r="C228" s="10"/>
    </row>
    <row r="229" spans="1:3">
      <c r="A229" s="97">
        <v>8.26</v>
      </c>
      <c r="B229" s="95">
        <v>8.18</v>
      </c>
      <c r="C229" s="10"/>
    </row>
    <row r="230" spans="1:3">
      <c r="A230" s="98">
        <v>8.2750000000000004</v>
      </c>
      <c r="B230" s="95">
        <v>8.19</v>
      </c>
      <c r="C230" s="10"/>
    </row>
    <row r="231" spans="1:3">
      <c r="A231" s="97">
        <v>8.2899999999999991</v>
      </c>
      <c r="B231" s="95">
        <v>8.1999999999999993</v>
      </c>
      <c r="C231" s="10"/>
    </row>
    <row r="232" spans="1:3">
      <c r="A232" s="97">
        <v>8.3000000000000007</v>
      </c>
      <c r="B232" s="95">
        <v>8.2100000000000009</v>
      </c>
      <c r="C232" s="10"/>
    </row>
    <row r="233" spans="1:3">
      <c r="A233" s="97">
        <v>8.31</v>
      </c>
      <c r="B233" s="95">
        <v>8.2200000000000006</v>
      </c>
      <c r="C233" s="10"/>
    </row>
    <row r="234" spans="1:3">
      <c r="A234" s="97">
        <v>8.32</v>
      </c>
      <c r="B234" s="95">
        <v>8.23</v>
      </c>
      <c r="C234" s="10"/>
    </row>
    <row r="235" spans="1:3">
      <c r="A235" s="97">
        <v>8.33</v>
      </c>
      <c r="B235" s="95">
        <v>8.2399999999999896</v>
      </c>
      <c r="C235" s="10"/>
    </row>
    <row r="236" spans="1:3">
      <c r="A236" s="101">
        <v>9.0299999999999994</v>
      </c>
      <c r="B236" s="95">
        <v>8.2499999999999893</v>
      </c>
      <c r="C236" s="10"/>
    </row>
    <row r="237" spans="1:3">
      <c r="A237" s="101">
        <v>9.0399999999999991</v>
      </c>
      <c r="B237" s="95">
        <v>8.2599999999999891</v>
      </c>
      <c r="C237" s="10"/>
    </row>
    <row r="238" spans="1:3">
      <c r="A238" s="101">
        <v>9.0500000000000007</v>
      </c>
      <c r="B238" s="95">
        <v>8.2699999999999907</v>
      </c>
      <c r="C238" s="10"/>
    </row>
    <row r="239" spans="1:3">
      <c r="A239" s="101">
        <v>9.08</v>
      </c>
      <c r="B239" s="95">
        <v>8.2799999999999905</v>
      </c>
      <c r="C239" s="10"/>
    </row>
    <row r="240" spans="1:3">
      <c r="A240" s="101">
        <v>9.09</v>
      </c>
      <c r="B240" s="95">
        <v>8.2899999999999903</v>
      </c>
      <c r="C240" s="10"/>
    </row>
    <row r="241" spans="1:3">
      <c r="A241" s="101">
        <v>9.1</v>
      </c>
      <c r="B241" s="95">
        <v>8.3000000000000007</v>
      </c>
      <c r="C241" s="10"/>
    </row>
    <row r="242" spans="1:3">
      <c r="A242" s="101">
        <v>9.11</v>
      </c>
      <c r="B242" s="95">
        <v>8.3099999999999898</v>
      </c>
      <c r="C242" s="10"/>
    </row>
    <row r="243" spans="1:3">
      <c r="A243" s="123">
        <v>9.1199999999999992</v>
      </c>
      <c r="B243" s="95">
        <v>8.3199999999999896</v>
      </c>
      <c r="C243" s="10"/>
    </row>
    <row r="244" spans="1:3">
      <c r="B244" s="122">
        <v>9.01</v>
      </c>
    </row>
    <row r="245" spans="1:3">
      <c r="B245" s="122">
        <v>9.02</v>
      </c>
    </row>
    <row r="246" spans="1:3">
      <c r="B246" s="122">
        <v>9.0299999999999994</v>
      </c>
    </row>
    <row r="247" spans="1:3">
      <c r="B247" s="122">
        <v>9.0399999999999991</v>
      </c>
    </row>
    <row r="248" spans="1:3">
      <c r="B248" s="122">
        <v>9.0500000000000007</v>
      </c>
    </row>
    <row r="249" spans="1:3">
      <c r="B249" s="122">
        <v>9.06</v>
      </c>
    </row>
    <row r="250" spans="1:3">
      <c r="B250" s="122">
        <v>9.07</v>
      </c>
    </row>
    <row r="251" spans="1:3">
      <c r="B251" s="122">
        <v>9.08</v>
      </c>
    </row>
    <row r="252" spans="1:3">
      <c r="B252" s="10" t="s">
        <v>444</v>
      </c>
    </row>
  </sheetData>
  <sortState xmlns:xlrd2="http://schemas.microsoft.com/office/spreadsheetml/2017/richdata2" ref="A50:B243">
    <sortCondition ref="B50:B243"/>
  </sortState>
  <mergeCells count="10">
    <mergeCell ref="AK19:AO19"/>
    <mergeCell ref="AQ19:AU19"/>
    <mergeCell ref="AW19:BA19"/>
    <mergeCell ref="BC19:BG19"/>
    <mergeCell ref="A19:E19"/>
    <mergeCell ref="G19:K19"/>
    <mergeCell ref="M19:Q19"/>
    <mergeCell ref="S19:W19"/>
    <mergeCell ref="Y19:AC19"/>
    <mergeCell ref="AE19:AI1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93DFE6D2CEED4FA1464B98841507A3" ma:contentTypeVersion="33" ma:contentTypeDescription="Create a new document." ma:contentTypeScope="" ma:versionID="44eff052d61ab911891694eeb33480b0">
  <xsd:schema xmlns:xsd="http://www.w3.org/2001/XMLSchema" xmlns:xs="http://www.w3.org/2001/XMLSchema" xmlns:p="http://schemas.microsoft.com/office/2006/metadata/properties" xmlns:ns1="http://schemas.microsoft.com/sharepoint/v3" xmlns:ns3="1982fd6e-4aee-4258-ab3a-30a884448dac" xmlns:ns4="26f13f3c-26e2-4d4f-8874-8ec37e83c3c3" targetNamespace="http://schemas.microsoft.com/office/2006/metadata/properties" ma:root="true" ma:fieldsID="d4e36c53dac8160d5016fec3fad172e2" ns1:_="" ns3:_="" ns4:_="">
    <xsd:import namespace="http://schemas.microsoft.com/sharepoint/v3"/>
    <xsd:import namespace="1982fd6e-4aee-4258-ab3a-30a884448dac"/>
    <xsd:import namespace="26f13f3c-26e2-4d4f-8874-8ec37e83c3c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NotebookType" minOccurs="0"/>
                <xsd:element ref="ns3:FolderType" minOccurs="0"/>
                <xsd:element ref="ns3:Owner" minOccurs="0"/>
                <xsd:element ref="ns3:DefaultSectionNames" minOccurs="0"/>
                <xsd:element ref="ns3:Templates" minOccurs="0"/>
                <xsd:element ref="ns3:CultureName" minOccurs="0"/>
                <xsd:element ref="ns3:AppVersion" minOccurs="0"/>
                <xsd:element ref="ns3:Teachers" minOccurs="0"/>
                <xsd:element ref="ns3:Students" minOccurs="0"/>
                <xsd:element ref="ns3:Student_Group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3:Has_Teacher_Only_SectionGroup" minOccurs="0"/>
                <xsd:element ref="ns3:Is_Collaboration_Space_Locked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TeamsChannelId" minOccurs="0"/>
                <xsd:element ref="ns3:IsNotebookLocked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3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3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82fd6e-4aee-4258-ab3a-30a884448d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bookType" ma:index="10" nillable="true" ma:displayName="Notebook Type" ma:internalName="NotebookType">
      <xsd:simpleType>
        <xsd:restriction base="dms:Text"/>
      </xsd:simpleType>
    </xsd:element>
    <xsd:element name="FolderType" ma:index="11" nillable="true" ma:displayName="Folder Type" ma:internalName="FolderType">
      <xsd:simpleType>
        <xsd:restriction base="dms:Text"/>
      </xsd:simpleType>
    </xsd:element>
    <xsd:element name="Owner" ma:index="12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3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4" nillable="true" ma:displayName="Templates" ma:internalName="Templates">
      <xsd:simpleType>
        <xsd:restriction base="dms:Note">
          <xsd:maxLength value="255"/>
        </xsd:restriction>
      </xsd:simpleType>
    </xsd:element>
    <xsd:element name="CultureName" ma:index="15" nillable="true" ma:displayName="Culture Name" ma:internalName="CultureName">
      <xsd:simpleType>
        <xsd:restriction base="dms:Text"/>
      </xsd:simpleType>
    </xsd:element>
    <xsd:element name="AppVersion" ma:index="16" nillable="true" ma:displayName="App Version" ma:internalName="AppVersion">
      <xsd:simpleType>
        <xsd:restriction base="dms:Text"/>
      </xsd:simpleType>
    </xsd:element>
    <xsd:element name="Teachers" ma:index="17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8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19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20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1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2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23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24" nillable="true" ma:displayName="Is Collaboration Space Locked" ma:internalName="Is_Collaboration_Space_Locked">
      <xsd:simpleType>
        <xsd:restriction base="dms:Boolean"/>
      </xsd:simpleType>
    </xsd:element>
    <xsd:element name="MediaServiceAutoTags" ma:index="28" nillable="true" ma:displayName="Tags" ma:internalName="MediaServiceAutoTags" ma:readOnly="true">
      <xsd:simpleType>
        <xsd:restriction base="dms:Text"/>
      </xsd:simpleType>
    </xsd:element>
    <xsd:element name="MediaServiceOCR" ma:index="2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  <xsd:element name="TeamsChannelId" ma:index="31" nillable="true" ma:displayName="Teams Channel Id" ma:internalName="TeamsChannelId">
      <xsd:simpleType>
        <xsd:restriction base="dms:Text"/>
      </xsd:simpleType>
    </xsd:element>
    <xsd:element name="IsNotebookLocked" ma:index="32" nillable="true" ma:displayName="Is Notebook Locked" ma:internalName="IsNotebookLocked">
      <xsd:simpleType>
        <xsd:restriction base="dms:Boolean"/>
      </xsd:simpleType>
    </xsd:element>
    <xsd:element name="MediaServiceLocation" ma:index="33" nillable="true" ma:displayName="Location" ma:internalName="MediaServiceLocation" ma:readOnly="true">
      <xsd:simpleType>
        <xsd:restriction base="dms:Text"/>
      </xsd:simpleType>
    </xsd:element>
    <xsd:element name="MediaServiceGenerationTime" ma:index="3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3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4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f13f3c-26e2-4d4f-8874-8ec37e83c3c3" elementFormDefault="qualified">
    <xsd:import namespace="http://schemas.microsoft.com/office/2006/documentManagement/types"/>
    <xsd:import namespace="http://schemas.microsoft.com/office/infopath/2007/PartnerControls"/>
    <xsd:element name="SharedWithUsers" ma:index="2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Has_Teacher_Only_SectionGroup xmlns="1982fd6e-4aee-4258-ab3a-30a884448dac" xsi:nil="true"/>
    <NotebookType xmlns="1982fd6e-4aee-4258-ab3a-30a884448dac" xsi:nil="true"/>
    <Owner xmlns="1982fd6e-4aee-4258-ab3a-30a884448dac">
      <UserInfo>
        <DisplayName/>
        <AccountId xsi:nil="true"/>
        <AccountType/>
      </UserInfo>
    </Owner>
    <IsNotebookLocked xmlns="1982fd6e-4aee-4258-ab3a-30a884448dac" xsi:nil="true"/>
    <_ip_UnifiedCompliancePolicyProperties xmlns="http://schemas.microsoft.com/sharepoint/v3" xsi:nil="true"/>
    <AppVersion xmlns="1982fd6e-4aee-4258-ab3a-30a884448dac" xsi:nil="true"/>
    <Invited_Students xmlns="1982fd6e-4aee-4258-ab3a-30a884448dac" xsi:nil="true"/>
    <TeamsChannelId xmlns="1982fd6e-4aee-4258-ab3a-30a884448dac" xsi:nil="true"/>
    <DefaultSectionNames xmlns="1982fd6e-4aee-4258-ab3a-30a884448dac" xsi:nil="true"/>
    <Templates xmlns="1982fd6e-4aee-4258-ab3a-30a884448dac" xsi:nil="true"/>
    <Self_Registration_Enabled xmlns="1982fd6e-4aee-4258-ab3a-30a884448dac" xsi:nil="true"/>
    <FolderType xmlns="1982fd6e-4aee-4258-ab3a-30a884448dac" xsi:nil="true"/>
    <CultureName xmlns="1982fd6e-4aee-4258-ab3a-30a884448dac" xsi:nil="true"/>
    <Students xmlns="1982fd6e-4aee-4258-ab3a-30a884448dac">
      <UserInfo>
        <DisplayName/>
        <AccountId xsi:nil="true"/>
        <AccountType/>
      </UserInfo>
    </Students>
    <Invited_Teachers xmlns="1982fd6e-4aee-4258-ab3a-30a884448dac" xsi:nil="true"/>
    <Is_Collaboration_Space_Locked xmlns="1982fd6e-4aee-4258-ab3a-30a884448dac" xsi:nil="true"/>
    <Teachers xmlns="1982fd6e-4aee-4258-ab3a-30a884448dac">
      <UserInfo>
        <DisplayName/>
        <AccountId xsi:nil="true"/>
        <AccountType/>
      </UserInfo>
    </Teachers>
    <Student_Groups xmlns="1982fd6e-4aee-4258-ab3a-30a884448dac">
      <UserInfo>
        <DisplayName/>
        <AccountId xsi:nil="true"/>
        <AccountType/>
      </UserInfo>
    </Student_Groups>
  </documentManagement>
</p:properties>
</file>

<file path=customXml/itemProps1.xml><?xml version="1.0" encoding="utf-8"?>
<ds:datastoreItem xmlns:ds="http://schemas.openxmlformats.org/officeDocument/2006/customXml" ds:itemID="{C44CBDB6-B014-459F-B7EF-03EE5B5C20A9}"/>
</file>

<file path=customXml/itemProps2.xml><?xml version="1.0" encoding="utf-8"?>
<ds:datastoreItem xmlns:ds="http://schemas.openxmlformats.org/officeDocument/2006/customXml" ds:itemID="{C6130066-C660-41F0-9DE1-F6C708E223DD}"/>
</file>

<file path=customXml/itemProps3.xml><?xml version="1.0" encoding="utf-8"?>
<ds:datastoreItem xmlns:ds="http://schemas.openxmlformats.org/officeDocument/2006/customXml" ds:itemID="{56831436-97A4-4D01-88E3-B4E5007DC8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kenney</dc:creator>
  <cp:keywords/>
  <dc:description/>
  <cp:lastModifiedBy>Crowell, David</cp:lastModifiedBy>
  <cp:revision/>
  <dcterms:created xsi:type="dcterms:W3CDTF">2021-01-20T16:45:18Z</dcterms:created>
  <dcterms:modified xsi:type="dcterms:W3CDTF">2022-09-06T13:57:39Z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0x010100EB93DFE6D2CEED4FA1464B98841507A3</vt:lpwstr>
  </property>
</Properties>
</file>